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ima\Desktop\VYROČKA _2019_2019\ZPRAVA_2018_2019\FIN_VZ_2018_2019\"/>
    </mc:Choice>
  </mc:AlternateContent>
  <xr:revisionPtr revIDLastSave="0" documentId="13_ncr:1_{52B0F897-BEB5-4803-A053-DEDC7F0234D5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KROUZKY 2018_2019" sheetId="2" r:id="rId1"/>
    <sheet name="AKCE 2018_2019" sheetId="1" r:id="rId2"/>
    <sheet name="TÁBORY 2018_2019" sheetId="3" r:id="rId3"/>
    <sheet name="SOUTĚŽE MŠMT 2018_2019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3" i="2" l="1"/>
  <c r="D43" i="2" l="1"/>
  <c r="F40" i="2" l="1"/>
  <c r="F56" i="4" l="1"/>
  <c r="E56" i="4"/>
  <c r="D56" i="4"/>
  <c r="G49" i="3" l="1"/>
  <c r="G55" i="3"/>
  <c r="G54" i="3"/>
  <c r="G52" i="3"/>
  <c r="G51" i="3"/>
  <c r="G50" i="3"/>
  <c r="G48" i="3"/>
  <c r="G41" i="3"/>
  <c r="G42" i="3"/>
  <c r="G43" i="3"/>
  <c r="G38" i="3"/>
  <c r="G39" i="3"/>
  <c r="G40" i="3"/>
  <c r="G35" i="3"/>
  <c r="G36" i="3"/>
  <c r="G37" i="3"/>
  <c r="G31" i="3"/>
  <c r="G32" i="3"/>
  <c r="G33" i="3"/>
  <c r="G34" i="3"/>
  <c r="G28" i="3"/>
  <c r="G29" i="3"/>
  <c r="G30" i="3"/>
  <c r="G25" i="3"/>
  <c r="G26" i="3"/>
  <c r="G27" i="3"/>
  <c r="G20" i="3"/>
  <c r="G21" i="3"/>
  <c r="G22" i="3"/>
  <c r="G23" i="3"/>
  <c r="G24" i="3"/>
  <c r="G16" i="3"/>
  <c r="G17" i="3"/>
  <c r="G18" i="3"/>
  <c r="G19" i="3"/>
  <c r="G14" i="3"/>
  <c r="G15" i="3"/>
  <c r="G13" i="3"/>
  <c r="G12" i="3"/>
  <c r="G11" i="3"/>
  <c r="G10" i="3"/>
  <c r="G9" i="3"/>
  <c r="G8" i="3"/>
  <c r="F57" i="3"/>
  <c r="F44" i="3"/>
  <c r="E34" i="2"/>
  <c r="D34" i="2"/>
  <c r="F31" i="2"/>
  <c r="F30" i="2"/>
  <c r="F24" i="2"/>
  <c r="F13" i="2"/>
  <c r="G56" i="3" l="1"/>
  <c r="G57" i="3" s="1"/>
  <c r="G44" i="3"/>
  <c r="J102" i="1"/>
  <c r="I102" i="1"/>
  <c r="H102" i="1"/>
  <c r="G102" i="1"/>
  <c r="F102" i="1"/>
  <c r="E102" i="1"/>
</calcChain>
</file>

<file path=xl/sharedStrings.xml><?xml version="1.0" encoding="utf-8"?>
<sst xmlns="http://schemas.openxmlformats.org/spreadsheetml/2006/main" count="562" uniqueCount="391">
  <si>
    <t>30.9.</t>
  </si>
  <si>
    <t>13.10.</t>
  </si>
  <si>
    <t>24.10.</t>
  </si>
  <si>
    <t>3.11.</t>
  </si>
  <si>
    <t>Cesta světel</t>
  </si>
  <si>
    <t>9.11.</t>
  </si>
  <si>
    <t>11.11.</t>
  </si>
  <si>
    <t>Letem světem</t>
  </si>
  <si>
    <t>24.11.</t>
  </si>
  <si>
    <t>9.12.</t>
  </si>
  <si>
    <t>17.12.</t>
  </si>
  <si>
    <t>17.3.</t>
  </si>
  <si>
    <t>23.3.</t>
  </si>
  <si>
    <t>7.4.</t>
  </si>
  <si>
    <t>Dopravní hřiště</t>
  </si>
  <si>
    <t>25.4.</t>
  </si>
  <si>
    <t>Divadelní kukaň</t>
  </si>
  <si>
    <t>5.5.</t>
  </si>
  <si>
    <t>8.5.</t>
  </si>
  <si>
    <t>11.5.</t>
  </si>
  <si>
    <t>12.5.</t>
  </si>
  <si>
    <t>15.5.</t>
  </si>
  <si>
    <t>18.5.</t>
  </si>
  <si>
    <t>26.5.</t>
  </si>
  <si>
    <t>1.6.</t>
  </si>
  <si>
    <t>2.6.</t>
  </si>
  <si>
    <t>3.6.</t>
  </si>
  <si>
    <t>6.6.</t>
  </si>
  <si>
    <t>15.6.</t>
  </si>
  <si>
    <t>16.6.</t>
  </si>
  <si>
    <t>12.9.</t>
  </si>
  <si>
    <t>17.10.</t>
  </si>
  <si>
    <t>12.10.</t>
  </si>
  <si>
    <t>6.11.</t>
  </si>
  <si>
    <t>20.10.</t>
  </si>
  <si>
    <t>2.11.</t>
  </si>
  <si>
    <t>17.11.</t>
  </si>
  <si>
    <t>23.11.</t>
  </si>
  <si>
    <t>5.12.</t>
  </si>
  <si>
    <t>16.12.</t>
  </si>
  <si>
    <t>15.12.</t>
  </si>
  <si>
    <t>20.12.</t>
  </si>
  <si>
    <t>22.1.</t>
  </si>
  <si>
    <t>14.3.</t>
  </si>
  <si>
    <t>7.3.</t>
  </si>
  <si>
    <t>8.4.-12.4.</t>
  </si>
  <si>
    <t>30.5.</t>
  </si>
  <si>
    <t>20.3.</t>
  </si>
  <si>
    <t>26.4.</t>
  </si>
  <si>
    <t>11.4.</t>
  </si>
  <si>
    <t>1.4.</t>
  </si>
  <si>
    <t>16.4.</t>
  </si>
  <si>
    <t>30.4.</t>
  </si>
  <si>
    <t>26.3.</t>
  </si>
  <si>
    <t>27.4.</t>
  </si>
  <si>
    <t>25.5.</t>
  </si>
  <si>
    <t>3.5.</t>
  </si>
  <si>
    <t>Domeček s příchutí</t>
  </si>
  <si>
    <t>Halloweenské odpoledne</t>
  </si>
  <si>
    <t xml:space="preserve">Keramické dopoledne </t>
  </si>
  <si>
    <t>Zimní dílna Kouzelné svátky</t>
  </si>
  <si>
    <t>Adventní koncert hudebního oddělení</t>
  </si>
  <si>
    <t>Mikuláš pro nejmenší</t>
  </si>
  <si>
    <t>Čertovské odpoledne</t>
  </si>
  <si>
    <t>Vánoční show Belly Habibi a Belly AMIRA</t>
  </si>
  <si>
    <t>Vánoční show taneční skupiny D.A.R.</t>
  </si>
  <si>
    <t>O Stodůleckou růži 2019</t>
  </si>
  <si>
    <t>O Stodůlecký pohár 2019</t>
  </si>
  <si>
    <t>Gymnastický kemp - Dobřichovice</t>
  </si>
  <si>
    <t>Týdenní tvořivý happening</t>
  </si>
  <si>
    <t>Rodinné sportovní hry 2019</t>
  </si>
  <si>
    <t>Závěrečný koncert hudebního oddělení</t>
  </si>
  <si>
    <t>Letní show taneční skupiny D,A,R,</t>
  </si>
  <si>
    <t>Zpíváme pro UNICEF</t>
  </si>
  <si>
    <t>Sebeobrana pro ženy</t>
  </si>
  <si>
    <t>Sobotní Bodystyling</t>
  </si>
  <si>
    <t>22.10-2.11.</t>
  </si>
  <si>
    <t>Jarní dílna "Kde se vzalo je tu jaro"</t>
  </si>
  <si>
    <t>Vernisáž výstavy DRACI</t>
  </si>
  <si>
    <t>MČR DISCO DANCE</t>
  </si>
  <si>
    <t>Disco Dance EX /3/ +ZL Čechy /5/</t>
  </si>
  <si>
    <t>MČR Disco Free Style</t>
  </si>
  <si>
    <t>Poberounský dvojboj</t>
  </si>
  <si>
    <t>26.1.</t>
  </si>
  <si>
    <t>Kvalifikační závod ve SG a šplhu žákyně</t>
  </si>
  <si>
    <t xml:space="preserve">ABCD </t>
  </si>
  <si>
    <t>9.6.</t>
  </si>
  <si>
    <t>6.4.</t>
  </si>
  <si>
    <t xml:space="preserve">Atletika - žactvo, dorost, dospělí </t>
  </si>
  <si>
    <t>Atletika - předškolní děti</t>
  </si>
  <si>
    <t>Czech Dance Tour - region Praha</t>
  </si>
  <si>
    <t xml:space="preserve">Jarní Pohár Sokola Jinonice </t>
  </si>
  <si>
    <t xml:space="preserve">Czech Dance Masters-region Praha </t>
  </si>
  <si>
    <t>Keramické dopoledne</t>
  </si>
  <si>
    <t>12.4.</t>
  </si>
  <si>
    <t>11.-13.1.</t>
  </si>
  <si>
    <t>17.5.</t>
  </si>
  <si>
    <t>3.a 4.6.</t>
  </si>
  <si>
    <t>13.4.</t>
  </si>
  <si>
    <t>Den dětí</t>
  </si>
  <si>
    <t>Mexické alebrijes očima dětí</t>
  </si>
  <si>
    <t>Letní show Belly Habibi a Belly Amira</t>
  </si>
  <si>
    <t>Letní Hafla studia Pure</t>
  </si>
  <si>
    <t>Czech dance masters - MČR</t>
  </si>
  <si>
    <t>Taneční skupina roku</t>
  </si>
  <si>
    <t>Orient dance Slaný</t>
  </si>
  <si>
    <t>Mistrovství Čech - Chomutov</t>
  </si>
  <si>
    <t>Bellytery</t>
  </si>
  <si>
    <t>19.1.</t>
  </si>
  <si>
    <t>23.2.</t>
  </si>
  <si>
    <t>4.4.</t>
  </si>
  <si>
    <t>31.5.-2.6.</t>
  </si>
  <si>
    <t xml:space="preserve">Tvořivý víkend </t>
  </si>
  <si>
    <t>17.6.</t>
  </si>
  <si>
    <t>4.6.</t>
  </si>
  <si>
    <t>12.-14.4.</t>
  </si>
  <si>
    <t>FTM</t>
  </si>
  <si>
    <t>Česko se hýbe</t>
  </si>
  <si>
    <t xml:space="preserve">Tančím, tančíš, tančíme </t>
  </si>
  <si>
    <t xml:space="preserve">Czech Dance Masters - MČR </t>
  </si>
  <si>
    <t>28.4.</t>
  </si>
  <si>
    <t xml:space="preserve">Czech Dance Tour - region Čechy </t>
  </si>
  <si>
    <t>5.3.</t>
  </si>
  <si>
    <t>21.5.</t>
  </si>
  <si>
    <t>Czech Dance Masters - MČ</t>
  </si>
  <si>
    <t xml:space="preserve">Czech dance masters </t>
  </si>
  <si>
    <t>Termín konání</t>
  </si>
  <si>
    <t>Název akce, dílny, soutěže</t>
  </si>
  <si>
    <t>počet dětí prac.dny</t>
  </si>
  <si>
    <t>počet dětí víkend</t>
  </si>
  <si>
    <t>počet dospělých víkend</t>
  </si>
  <si>
    <t>počet akcí prac.dny</t>
  </si>
  <si>
    <t>počet akcí víkend</t>
  </si>
  <si>
    <t>počet dospělých prac.dny</t>
  </si>
  <si>
    <t>Pořadové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</si>
  <si>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</si>
  <si>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</si>
  <si>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</si>
  <si>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</si>
  <si>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</si>
  <si>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</si>
  <si>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</si>
  <si>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</si>
  <si>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</si>
  <si>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</si>
  <si>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</si>
  <si>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</si>
  <si>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</si>
  <si>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</si>
  <si>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</si>
  <si>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</si>
  <si>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</si>
  <si>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</si>
  <si>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</si>
  <si>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</si>
  <si>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</si>
  <si>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</si>
  <si>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</si>
  <si>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</si>
  <si>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</si>
  <si>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</si>
  <si>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</si>
  <si>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</si>
  <si>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</si>
  <si>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</si>
  <si>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</si>
  <si>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</si>
  <si>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</si>
  <si>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</si>
  <si>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</si>
  <si>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</si>
  <si>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</si>
  <si>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</si>
  <si>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</si>
  <si>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</si>
  <si>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</si>
  <si>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</si>
  <si>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</si>
  <si>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</si>
  <si>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</si>
  <si>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</si>
  <si>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</si>
  <si>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</si>
  <si>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</si>
  <si>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</si>
  <si>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</si>
  <si>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</si>
  <si>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</si>
  <si>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</si>
  <si>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</si>
  <si>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</si>
  <si>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</si>
  <si>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</si>
  <si>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</si>
  <si>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</si>
  <si>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</si>
  <si>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</si>
  <si>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</si>
  <si>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</si>
  <si>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</si>
  <si>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</si>
  <si>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</si>
  <si>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</si>
  <si>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</si>
  <si>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</si>
  <si>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</si>
  <si>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</si>
  <si>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</si>
  <si>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</si>
  <si>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76.</t>
  </si>
  <si>
    <t>77.</t>
  </si>
  <si>
    <t>78.</t>
  </si>
  <si>
    <t>79.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</si>
  <si>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</si>
  <si>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</si>
  <si>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</si>
  <si>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</si>
  <si>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</si>
  <si>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</si>
  <si>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</si>
  <si>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</si>
  <si>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</si>
  <si>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</si>
  <si>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</si>
  <si>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</si>
  <si>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</si>
  <si>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</si>
  <si>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Disco Dance ZL Čechy; I.</t>
  </si>
  <si>
    <t>Disco Dance ZL Čechy; II.</t>
  </si>
  <si>
    <t>Disco Dance ZL Čechy; III.</t>
  </si>
  <si>
    <t>Disco Dance ZL Čechy; IV.</t>
  </si>
  <si>
    <t>Nyctalus-environmentální program pro předškoláky</t>
  </si>
  <si>
    <t>Solná jeskyně pro předškoláky</t>
  </si>
  <si>
    <t>Divadelní představení pro předškoláky</t>
  </si>
  <si>
    <t>Doremifa-soutěž jednotlivců</t>
  </si>
  <si>
    <t>Doremifa - soutěž sborů</t>
  </si>
  <si>
    <t>Z pohádky do pohádky s knihovnou</t>
  </si>
  <si>
    <t>Preventivní program pro předškoláky  Policie ČR</t>
  </si>
  <si>
    <t>Exkurze pro předškoláky Hasiči</t>
  </si>
  <si>
    <t>Závody předškolních dětí ve sportovní gymnastice</t>
  </si>
  <si>
    <t>Krajská přehlídka školních pěveckých sborů</t>
  </si>
  <si>
    <t>Program pro předškoláky - Dětská etiketa</t>
  </si>
  <si>
    <t>Liptov Orient Festival, taneční soutěž</t>
  </si>
  <si>
    <t>Čáslavský čtyřlístek, taneční soutěž</t>
  </si>
  <si>
    <t>Velikonoční program pro předškoláky</t>
  </si>
  <si>
    <t>Výlet předškoláků</t>
  </si>
  <si>
    <t>Sobotní jóga S lucií</t>
  </si>
  <si>
    <t>Čarodějnický rej pro předškoláky</t>
  </si>
  <si>
    <t>Kruhový trénink pro veřejnost</t>
  </si>
  <si>
    <t>Vyrob si svůj plot - malba</t>
  </si>
  <si>
    <t>6.5-7.5.</t>
  </si>
  <si>
    <t>Pražská závod ve SG žactvo</t>
  </si>
  <si>
    <t>Rozloučení předškoláku na Stamici přírodovědců DDM hl.m.Prahy</t>
  </si>
  <si>
    <t>Konkurz a oslava v Belly Amira</t>
  </si>
  <si>
    <t>CELKEM:</t>
  </si>
  <si>
    <t>Beluška  - program hud. oddělení pro nevidomé</t>
  </si>
  <si>
    <t>Rodinný den akce pražských DDM</t>
  </si>
  <si>
    <t>ZÚ Multimédia, Foto</t>
  </si>
  <si>
    <t>ZÚ Aktivity s rodiči</t>
  </si>
  <si>
    <t>ZÚ Angličtina</t>
  </si>
  <si>
    <t>ZÚ ERA</t>
  </si>
  <si>
    <t>ZÚ Modeláři, Legorobotika</t>
  </si>
  <si>
    <t>ZÚ Kutil</t>
  </si>
  <si>
    <t>ZÚ Pohybové ostatní</t>
  </si>
  <si>
    <t>ZÚ Všeobecné předškolní sportovní</t>
  </si>
  <si>
    <t>ZÚ Taneční kroužky</t>
  </si>
  <si>
    <t>ZÚ Orientálních taneců</t>
  </si>
  <si>
    <t>ZÚ Taneční skupina D.A.R.</t>
  </si>
  <si>
    <t>ZÚ Tvořivá, lidová dílna</t>
  </si>
  <si>
    <t>ZÚ Výtvarná dílna, dílnička</t>
  </si>
  <si>
    <t>ZÚ Keramika</t>
  </si>
  <si>
    <t>ZÚ Divadlo a dramatická výchova</t>
  </si>
  <si>
    <t>ZÚ Ukulele</t>
  </si>
  <si>
    <t>ZÚ Kytara</t>
  </si>
  <si>
    <t>ZÚ Flétna</t>
  </si>
  <si>
    <t>ZÚ Hudební kroužky ostatní</t>
  </si>
  <si>
    <t>ZÚ Školička, Miniškolička, Hurá do školy</t>
  </si>
  <si>
    <t>ZÚ Pohádka</t>
  </si>
  <si>
    <t>ZÚ Gymnastika</t>
  </si>
  <si>
    <t>ZÚ Příroda a environmentální výchova</t>
  </si>
  <si>
    <t>ZÚ Vaření a stolování</t>
  </si>
  <si>
    <t>ZÚ Pohybové dospělí</t>
  </si>
  <si>
    <t>ZÚ Taneční dospělí</t>
  </si>
  <si>
    <t>CELKOVÝ POČET A NAVŠTĚVNSOT KROUŽKY_ÚČASTNÍCI_PRŮMĚR</t>
  </si>
  <si>
    <t>Dobrodružství Lotranda a Zubejdy</t>
  </si>
  <si>
    <t>Letní tábor Hry bez hranic</t>
  </si>
  <si>
    <t>Letní taneční tábor D.A.R. I.</t>
  </si>
  <si>
    <t>Letní taneční tábor D.A.R. II.</t>
  </si>
  <si>
    <t>Letní tábor ŠMOULÍCI</t>
  </si>
  <si>
    <t>Lyžníci a prknaři na horách</t>
  </si>
  <si>
    <t>Večerníček trochu jinak I.</t>
  </si>
  <si>
    <t>Podzimní příměstský tábor</t>
  </si>
  <si>
    <t>Jarní příměstský tábor</t>
  </si>
  <si>
    <t>Letní příměstský tábor</t>
  </si>
  <si>
    <t>Název odbornostní skupiny</t>
  </si>
  <si>
    <t>Kód skupiny</t>
  </si>
  <si>
    <t>Celkový počet zájmových útvarů</t>
  </si>
  <si>
    <t>Celkem účastníků v zájmových útvarech</t>
  </si>
  <si>
    <t>Počet osob průmer</t>
  </si>
  <si>
    <t>Variabilní symbol</t>
  </si>
  <si>
    <t>Název tábora</t>
  </si>
  <si>
    <t>Počet účastníků</t>
  </si>
  <si>
    <t>Počet osobodnů</t>
  </si>
  <si>
    <t>PŘEHLED PŘÍMĚSTKÝCH TÁBORŮ                                                       VE ŠKOLNÍM ROCE 2018/2019</t>
  </si>
  <si>
    <t>PŘEHLED VÝJEZDNÍCH TÁBORŮ                                                           VE ŠKOLNÍM ROCE 2018/2019</t>
  </si>
  <si>
    <t>CELKEM ÚČASTNÍKŮ A OSOBODNŮ</t>
  </si>
  <si>
    <t>29.10. - 30.10.2018</t>
  </si>
  <si>
    <t>11.02. - 15.02.2019</t>
  </si>
  <si>
    <t>01.07. - 05.07.2019</t>
  </si>
  <si>
    <t>08.07. - 12.07.2019</t>
  </si>
  <si>
    <t>08.07. - 12.07.2020</t>
  </si>
  <si>
    <t>15.07. - 19.07.2019</t>
  </si>
  <si>
    <t>22.07. - 26.07.2019</t>
  </si>
  <si>
    <t>29.07. - 02.08.2019</t>
  </si>
  <si>
    <t>05.08. - 09.08.2019</t>
  </si>
  <si>
    <t>12.08. - 16.08.2019</t>
  </si>
  <si>
    <t>26.08. - 30.08.2019</t>
  </si>
  <si>
    <t>19.08. - 23.08.2019</t>
  </si>
  <si>
    <t>09.02. - 16.02.2019</t>
  </si>
  <si>
    <t>07.07. - 14.07.2019</t>
  </si>
  <si>
    <t>20.07. - 27.07.2019</t>
  </si>
  <si>
    <t>27.07. - 03.08.2019</t>
  </si>
  <si>
    <t>03.08. - 10.08.2019</t>
  </si>
  <si>
    <t>03.08. - 11.08.2019</t>
  </si>
  <si>
    <t>10.08. - 17.08.2019</t>
  </si>
  <si>
    <t>24.08. - 31.08.2019</t>
  </si>
  <si>
    <t>NÁZEV SOUTĚŽE                   A KATEGORIE</t>
  </si>
  <si>
    <t>počet družstev</t>
  </si>
  <si>
    <t>BASKETBAL</t>
  </si>
  <si>
    <t xml:space="preserve">8. - 9. ročník dívky       </t>
  </si>
  <si>
    <t xml:space="preserve">8. - 9. ročník chlapci  </t>
  </si>
  <si>
    <t>MALÁ KOPANÁ</t>
  </si>
  <si>
    <t xml:space="preserve">6. – 7. ročník  </t>
  </si>
  <si>
    <t xml:space="preserve">8.- 9. ročník </t>
  </si>
  <si>
    <t>STOLNÍ TENIS</t>
  </si>
  <si>
    <t xml:space="preserve">Smíšená 4. – 5. ročník </t>
  </si>
  <si>
    <t xml:space="preserve">Chlapci 6. – 7. ročník   </t>
  </si>
  <si>
    <t xml:space="preserve">Chlapci 8. – 9. ročník </t>
  </si>
  <si>
    <t xml:space="preserve">Dívky 6. – 7. ročník </t>
  </si>
  <si>
    <t xml:space="preserve">Dívky 8. – 9. ročník </t>
  </si>
  <si>
    <t>FLORBAL</t>
  </si>
  <si>
    <t xml:space="preserve">Chlapci 4. – 5. ročník </t>
  </si>
  <si>
    <t xml:space="preserve">Chlapci 6. - 7. ročník   </t>
  </si>
  <si>
    <t>Dívky 6. -7.. ročník</t>
  </si>
  <si>
    <t xml:space="preserve">Chlapci 8.-  9. ročník </t>
  </si>
  <si>
    <t xml:space="preserve">Dívky 8. -9. ročník </t>
  </si>
  <si>
    <t>PŘEHAZOVANÁ</t>
  </si>
  <si>
    <t xml:space="preserve">Dívky 4. – 5. ročník </t>
  </si>
  <si>
    <t>VOLEJBAL</t>
  </si>
  <si>
    <t>Dívky 8. – 9. ročník</t>
  </si>
  <si>
    <t>VYBÍJENÁ</t>
  </si>
  <si>
    <t xml:space="preserve">Dívky 6. ročník </t>
  </si>
  <si>
    <t>Chlapci 6.ročník</t>
  </si>
  <si>
    <t>Dívky 4.-5. ročník</t>
  </si>
  <si>
    <t xml:space="preserve">Chlapci 4.-5. ročník </t>
  </si>
  <si>
    <t xml:space="preserve">NOHEJBAL </t>
  </si>
  <si>
    <t xml:space="preserve">Chlapci 6.-7. ročník </t>
  </si>
  <si>
    <t xml:space="preserve">Chlapci 8.-9. ročník </t>
  </si>
  <si>
    <t xml:space="preserve">PŘESPOLNÍ BĚH </t>
  </si>
  <si>
    <t xml:space="preserve">Dívky 4.-5. ročník </t>
  </si>
  <si>
    <t>Dívky 6.-7. ročník</t>
  </si>
  <si>
    <t xml:space="preserve">Dívky 8.-9. ročník </t>
  </si>
  <si>
    <t>POHÁR ROZHLASU</t>
  </si>
  <si>
    <t>8.-9. ročník D</t>
  </si>
  <si>
    <t xml:space="preserve">8.-9. ročník CH  </t>
  </si>
  <si>
    <t>MCD</t>
  </si>
  <si>
    <t>4. -.5. ročník</t>
  </si>
  <si>
    <t>1. - 3. ročník</t>
  </si>
  <si>
    <t>CELKEM</t>
  </si>
  <si>
    <t>VÝROČNÍ ZPRÁVA 2018/2019_ DDM STODŮLKY, Chlupova 1800/6, Stodůlky, 15500 Praha 5</t>
  </si>
  <si>
    <t>VÝROČNÍ ZPRÁVA 2018/2019_DDM STODŮLKY, Chlupova 1800/6, Stodůlky, 15500 Praha 5</t>
  </si>
  <si>
    <t>počet účastníků celkem   v rámci kategorie</t>
  </si>
  <si>
    <t>40-41</t>
  </si>
  <si>
    <t>Kurzy výtvarných technik</t>
  </si>
  <si>
    <t>Kurz rybářů</t>
  </si>
  <si>
    <t>Kurzy tance pro talentované</t>
  </si>
  <si>
    <t>Kurz tenisu</t>
  </si>
  <si>
    <t>75.</t>
  </si>
  <si>
    <t>80.</t>
  </si>
  <si>
    <t>Příloha číslo 5</t>
  </si>
  <si>
    <t>Příloha číslo 4</t>
  </si>
  <si>
    <t>Příloha číslo 6</t>
  </si>
  <si>
    <t>Příloha číslo 7</t>
  </si>
  <si>
    <t>počet účastníků celkem v rámci soutěže</t>
  </si>
  <si>
    <t>Večerníček trochu jinak II.</t>
  </si>
  <si>
    <t>Taneční tábor orient. Tanců</t>
  </si>
  <si>
    <t>SPORTOVNÍ POSTUPOVÉ SOUTĚŽE MŠMT                                                         VE ŠKOLNÍM ROCE 2018/2019</t>
  </si>
  <si>
    <t>PŘÍLEŽITOSTNÁ A OSVĚTOVÁ ČINNOST                                                                                                          VE ŠKOLNÍM ROCE 2018/2019</t>
  </si>
  <si>
    <t>Disco Dance EXHIBICE</t>
  </si>
  <si>
    <t>PŘEHLED  NÁVŠTĚVNOSTI ZÁJMOVÝCH ÚTVARŮ                                                                                                                              VE ŠKOLNÍM ROCE 2018/2019</t>
  </si>
  <si>
    <t>PŘEHLED  NÁVŠTĚVNOSTI KURZŮ                                                                                                                             VE ŠKOLNÍM ROCE 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</si>
</sst>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\ ##0"/>
  </numFmts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rgb="FF000000"/>
      <name val="Arial"/>
      <family val="2"/>
    </font>
    <font>
      <sz val="12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4"/>
      <color rgb="FF0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D3D3D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1" fillId="0" borderId="0"/>
  </cellStyleXfs>
  <cellXfs count="94">
    <xf numFmtId="0" fontId="0" fillId="0" borderId="0" xfId="0"/>
    <xf numFmtId="0" fontId="0" fillId="0" borderId="0" xfId="0"/>
    <xf numFmtId="0" fontId="0" fillId="2" borderId="1" xfId="0" applyFill="1" applyBorder="1"/>
    <xf numFmtId="0" fontId="4" fillId="2" borderId="1" xfId="0" applyFont="1" applyFill="1" applyBorder="1"/>
    <xf numFmtId="0" fontId="2" fillId="2" borderId="1" xfId="0" applyFont="1" applyFill="1" applyBorder="1"/>
    <xf numFmtId="1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14" fontId="0" fillId="2" borderId="1" xfId="0" applyNumberFormat="1" applyFill="1" applyBorder="1" applyAlignment="1">
      <alignment horizontal="right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left"/>
    </xf>
    <xf numFmtId="164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left"/>
    </xf>
    <xf numFmtId="0" fontId="5" fillId="2" borderId="2" xfId="0" applyFont="1" applyFill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left"/>
    </xf>
    <xf numFmtId="0" fontId="6" fillId="2" borderId="1" xfId="0" applyFont="1" applyFill="1" applyBorder="1" applyAlignment="1" applyProtection="1">
      <alignment horizontal="left"/>
    </xf>
    <xf numFmtId="0" fontId="0" fillId="2" borderId="3" xfId="0" applyFill="1" applyBorder="1" applyAlignment="1">
      <alignment horizontal="right"/>
    </xf>
    <xf numFmtId="16" fontId="0" fillId="2" borderId="1" xfId="0" applyNumberFormat="1" applyFill="1" applyBorder="1" applyAlignment="1">
      <alignment horizontal="right"/>
    </xf>
    <xf numFmtId="0" fontId="2" fillId="2" borderId="1" xfId="0" applyFont="1" applyFill="1" applyBorder="1" applyAlignment="1">
      <alignment wrapText="1"/>
    </xf>
    <xf numFmtId="0" fontId="11" fillId="3" borderId="1" xfId="0" applyFont="1" applyFill="1" applyBorder="1" applyAlignment="1">
      <alignment vertical="center"/>
    </xf>
    <xf numFmtId="0" fontId="0" fillId="2" borderId="1" xfId="0" applyFont="1" applyFill="1" applyBorder="1"/>
    <xf numFmtId="0" fontId="4" fillId="2" borderId="1" xfId="0" applyFont="1" applyFill="1" applyBorder="1" applyAlignment="1">
      <alignment wrapText="1"/>
    </xf>
    <xf numFmtId="0" fontId="7" fillId="0" borderId="0" xfId="0" applyFont="1"/>
    <xf numFmtId="0" fontId="5" fillId="0" borderId="0" xfId="0" applyFont="1"/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12" fillId="3" borderId="1" xfId="0" applyFont="1" applyFill="1" applyBorder="1" applyAlignment="1">
      <alignment horizontal="right" vertical="center"/>
    </xf>
    <xf numFmtId="165" fontId="12" fillId="3" borderId="1" xfId="0" applyNumberFormat="1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5" fontId="12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/>
    <xf numFmtId="0" fontId="0" fillId="2" borderId="0" xfId="0" applyFill="1"/>
    <xf numFmtId="0" fontId="12" fillId="2" borderId="0" xfId="0" applyFont="1" applyFill="1" applyBorder="1" applyAlignment="1">
      <alignment horizontal="left" vertical="center"/>
    </xf>
    <xf numFmtId="165" fontId="12" fillId="2" borderId="0" xfId="0" applyNumberFormat="1" applyFont="1" applyFill="1" applyBorder="1" applyAlignment="1">
      <alignment horizontal="right" vertical="center"/>
    </xf>
    <xf numFmtId="0" fontId="1" fillId="2" borderId="0" xfId="0" applyFont="1" applyFill="1" applyBorder="1"/>
    <xf numFmtId="0" fontId="5" fillId="0" borderId="1" xfId="0" applyFont="1" applyBorder="1" applyAlignment="1">
      <alignment horizontal="left" vertical="center" wrapText="1"/>
    </xf>
    <xf numFmtId="165" fontId="1" fillId="3" borderId="1" xfId="0" applyNumberFormat="1" applyFont="1" applyFill="1" applyBorder="1"/>
    <xf numFmtId="0" fontId="0" fillId="0" borderId="0" xfId="0" applyAlignment="1">
      <alignment horizontal="right"/>
    </xf>
    <xf numFmtId="0" fontId="16" fillId="2" borderId="1" xfId="0" applyFont="1" applyFill="1" applyBorder="1"/>
    <xf numFmtId="0" fontId="16" fillId="0" borderId="1" xfId="0" applyFont="1" applyBorder="1"/>
    <xf numFmtId="0" fontId="20" fillId="0" borderId="1" xfId="0" applyFont="1" applyBorder="1"/>
    <xf numFmtId="0" fontId="16" fillId="0" borderId="7" xfId="0" applyFont="1" applyBorder="1"/>
    <xf numFmtId="0" fontId="5" fillId="0" borderId="0" xfId="0" applyFont="1" applyAlignment="1">
      <alignment horizontal="right"/>
    </xf>
    <xf numFmtId="0" fontId="0" fillId="0" borderId="0" xfId="0" applyAlignment="1"/>
    <xf numFmtId="0" fontId="16" fillId="3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0" fillId="0" borderId="0" xfId="0"/>
    <xf numFmtId="0" fontId="18" fillId="3" borderId="1" xfId="0" applyFont="1" applyFill="1" applyBorder="1" applyAlignment="1">
      <alignment vertical="center"/>
    </xf>
    <xf numFmtId="0" fontId="18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164" fontId="22" fillId="2" borderId="1" xfId="0" applyNumberFormat="1" applyFont="1" applyFill="1" applyBorder="1" applyAlignment="1">
      <alignment horizontal="right"/>
    </xf>
    <xf numFmtId="0" fontId="3" fillId="0" borderId="0" xfId="0" applyFont="1"/>
    <xf numFmtId="0" fontId="1" fillId="3" borderId="1" xfId="0" applyFont="1" applyFill="1" applyBorder="1" applyAlignment="1">
      <alignment vertical="center"/>
    </xf>
    <xf numFmtId="0" fontId="9" fillId="0" borderId="0" xfId="0" applyFont="1" applyAlignment="1">
      <alignment horizontal="right"/>
    </xf>
    <xf numFmtId="165" fontId="0" fillId="0" borderId="0" xfId="0" applyNumberFormat="1"/>
    <xf numFmtId="0" fontId="5" fillId="0" borderId="6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1" fillId="3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9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left"/>
    </xf>
    <xf numFmtId="0" fontId="18" fillId="2" borderId="5" xfId="0" applyFont="1" applyFill="1" applyBorder="1" applyAlignment="1">
      <alignment horizontal="left"/>
    </xf>
    <xf numFmtId="0" fontId="18" fillId="2" borderId="6" xfId="0" applyFont="1" applyFill="1" applyBorder="1" applyAlignment="1">
      <alignment horizontal="left"/>
    </xf>
    <xf numFmtId="0" fontId="18" fillId="3" borderId="4" xfId="0" applyFont="1" applyFill="1" applyBorder="1" applyAlignment="1">
      <alignment horizontal="left" vertical="center"/>
    </xf>
    <xf numFmtId="0" fontId="18" fillId="3" borderId="6" xfId="0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15" fillId="3" borderId="4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3"/>
  <sheetViews>
    <sheetView topLeftCell="A30" workbookViewId="0">
      <selection activeCell="B42" sqref="B42"/>
    </sheetView>
  </sheetViews>
  <sheetFormatPr defaultRowHeight="14.4" x14ac:dyDescent="0.3"/>
  <cols>
    <col min="1" max="1" width="8.88671875" style="1"/>
    <col min="3" max="3" width="34.33203125" bestFit="1" customWidth="1"/>
    <col min="4" max="4" width="18.88671875" customWidth="1"/>
    <col min="5" max="5" width="23" customWidth="1"/>
    <col min="6" max="6" width="18.6640625" customWidth="1"/>
  </cols>
  <sheetData>
    <row r="1" spans="2:6" s="1" customFormat="1" x14ac:dyDescent="0.3"/>
    <row r="2" spans="2:6" s="1" customFormat="1" x14ac:dyDescent="0.3">
      <c r="F2" s="35" t="s">
        <v>380</v>
      </c>
    </row>
    <row r="3" spans="2:6" s="1" customFormat="1" x14ac:dyDescent="0.3"/>
    <row r="4" spans="2:6" x14ac:dyDescent="0.3">
      <c r="B4" s="34" t="s">
        <v>370</v>
      </c>
      <c r="C4" s="34"/>
      <c r="D4" s="34"/>
      <c r="E4" s="34"/>
      <c r="F4" s="23"/>
    </row>
    <row r="5" spans="2:6" x14ac:dyDescent="0.3">
      <c r="B5" s="23"/>
      <c r="C5" s="23"/>
      <c r="D5" s="23"/>
      <c r="E5" s="23"/>
      <c r="F5" s="23"/>
    </row>
    <row r="6" spans="2:6" ht="44.4" customHeight="1" x14ac:dyDescent="0.3">
      <c r="B6" s="68" t="s">
        <v>389</v>
      </c>
      <c r="C6" s="68"/>
      <c r="D6" s="68"/>
      <c r="E6" s="68"/>
      <c r="F6" s="68"/>
    </row>
    <row r="7" spans="2:6" ht="26.4" x14ac:dyDescent="0.3">
      <c r="B7" s="24" t="s">
        <v>295</v>
      </c>
      <c r="C7" s="25" t="s">
        <v>294</v>
      </c>
      <c r="D7" s="26" t="s">
        <v>296</v>
      </c>
      <c r="E7" s="24" t="s">
        <v>297</v>
      </c>
      <c r="F7" s="26" t="s">
        <v>298</v>
      </c>
    </row>
    <row r="8" spans="2:6" x14ac:dyDescent="0.3">
      <c r="B8" s="67">
        <v>53</v>
      </c>
      <c r="C8" s="27" t="s">
        <v>257</v>
      </c>
      <c r="D8" s="28">
        <v>2</v>
      </c>
      <c r="E8" s="29">
        <v>15</v>
      </c>
      <c r="F8" s="30">
        <v>8</v>
      </c>
    </row>
    <row r="9" spans="2:6" x14ac:dyDescent="0.3">
      <c r="B9" s="67">
        <v>11</v>
      </c>
      <c r="C9" s="27" t="s">
        <v>258</v>
      </c>
      <c r="D9" s="28">
        <v>14</v>
      </c>
      <c r="E9" s="29">
        <v>163</v>
      </c>
      <c r="F9" s="30">
        <v>12</v>
      </c>
    </row>
    <row r="10" spans="2:6" x14ac:dyDescent="0.3">
      <c r="B10" s="67">
        <v>55</v>
      </c>
      <c r="C10" s="27" t="s">
        <v>259</v>
      </c>
      <c r="D10" s="28">
        <v>5</v>
      </c>
      <c r="E10" s="29">
        <v>43</v>
      </c>
      <c r="F10" s="30">
        <v>9</v>
      </c>
    </row>
    <row r="11" spans="2:6" x14ac:dyDescent="0.3">
      <c r="B11" s="67">
        <v>52</v>
      </c>
      <c r="C11" s="27" t="s">
        <v>260</v>
      </c>
      <c r="D11" s="28">
        <v>2</v>
      </c>
      <c r="E11" s="29">
        <v>19</v>
      </c>
      <c r="F11" s="30">
        <v>10</v>
      </c>
    </row>
    <row r="12" spans="2:6" x14ac:dyDescent="0.3">
      <c r="B12" s="67">
        <v>51</v>
      </c>
      <c r="C12" s="27" t="s">
        <v>261</v>
      </c>
      <c r="D12" s="28">
        <v>6</v>
      </c>
      <c r="E12" s="29">
        <v>45</v>
      </c>
      <c r="F12" s="30">
        <v>8</v>
      </c>
    </row>
    <row r="13" spans="2:6" x14ac:dyDescent="0.3">
      <c r="B13" s="67">
        <v>50</v>
      </c>
      <c r="C13" s="27" t="s">
        <v>262</v>
      </c>
      <c r="D13" s="28">
        <v>1</v>
      </c>
      <c r="E13" s="29">
        <v>7</v>
      </c>
      <c r="F13" s="30">
        <f t="shared" ref="F13:F31" si="0">E13/D13</f>
        <v>7</v>
      </c>
    </row>
    <row r="14" spans="2:6" x14ac:dyDescent="0.3">
      <c r="B14" s="67">
        <v>44</v>
      </c>
      <c r="C14" s="27" t="s">
        <v>263</v>
      </c>
      <c r="D14" s="28">
        <v>11</v>
      </c>
      <c r="E14" s="29">
        <v>191</v>
      </c>
      <c r="F14" s="30">
        <v>17</v>
      </c>
    </row>
    <row r="15" spans="2:6" x14ac:dyDescent="0.3">
      <c r="B15" s="67">
        <v>43</v>
      </c>
      <c r="C15" s="27" t="s">
        <v>264</v>
      </c>
      <c r="D15" s="28">
        <v>8</v>
      </c>
      <c r="E15" s="29">
        <v>121</v>
      </c>
      <c r="F15" s="30">
        <v>15</v>
      </c>
    </row>
    <row r="16" spans="2:6" x14ac:dyDescent="0.3">
      <c r="B16" s="67">
        <v>42</v>
      </c>
      <c r="C16" s="27" t="s">
        <v>265</v>
      </c>
      <c r="D16" s="28">
        <v>11</v>
      </c>
      <c r="E16" s="29">
        <v>118</v>
      </c>
      <c r="F16" s="30">
        <v>11</v>
      </c>
    </row>
    <row r="17" spans="2:6" x14ac:dyDescent="0.3">
      <c r="B17" s="67">
        <v>41</v>
      </c>
      <c r="C17" s="27" t="s">
        <v>266</v>
      </c>
      <c r="D17" s="28">
        <v>12</v>
      </c>
      <c r="E17" s="29">
        <v>126</v>
      </c>
      <c r="F17" s="30">
        <v>11</v>
      </c>
    </row>
    <row r="18" spans="2:6" x14ac:dyDescent="0.3">
      <c r="B18" s="67">
        <v>40</v>
      </c>
      <c r="C18" s="27" t="s">
        <v>267</v>
      </c>
      <c r="D18" s="28">
        <v>12</v>
      </c>
      <c r="E18" s="29">
        <v>256</v>
      </c>
      <c r="F18" s="30">
        <v>21</v>
      </c>
    </row>
    <row r="19" spans="2:6" x14ac:dyDescent="0.3">
      <c r="B19" s="67">
        <v>32</v>
      </c>
      <c r="C19" s="27" t="s">
        <v>268</v>
      </c>
      <c r="D19" s="28">
        <v>3</v>
      </c>
      <c r="E19" s="29">
        <v>29</v>
      </c>
      <c r="F19" s="30">
        <v>10</v>
      </c>
    </row>
    <row r="20" spans="2:6" x14ac:dyDescent="0.3">
      <c r="B20" s="67">
        <v>31</v>
      </c>
      <c r="C20" s="27" t="s">
        <v>269</v>
      </c>
      <c r="D20" s="28">
        <v>6</v>
      </c>
      <c r="E20" s="29">
        <v>97</v>
      </c>
      <c r="F20" s="30">
        <v>16</v>
      </c>
    </row>
    <row r="21" spans="2:6" x14ac:dyDescent="0.3">
      <c r="B21" s="67">
        <v>30</v>
      </c>
      <c r="C21" s="27" t="s">
        <v>270</v>
      </c>
      <c r="D21" s="28">
        <v>11</v>
      </c>
      <c r="E21" s="29">
        <v>84</v>
      </c>
      <c r="F21" s="30">
        <v>8</v>
      </c>
    </row>
    <row r="22" spans="2:6" x14ac:dyDescent="0.3">
      <c r="B22" s="67">
        <v>24</v>
      </c>
      <c r="C22" s="27" t="s">
        <v>271</v>
      </c>
      <c r="D22" s="28">
        <v>7</v>
      </c>
      <c r="E22" s="29">
        <v>51</v>
      </c>
      <c r="F22" s="30">
        <v>7</v>
      </c>
    </row>
    <row r="23" spans="2:6" x14ac:dyDescent="0.3">
      <c r="B23" s="67">
        <v>23</v>
      </c>
      <c r="C23" s="27" t="s">
        <v>272</v>
      </c>
      <c r="D23" s="28">
        <v>6</v>
      </c>
      <c r="E23" s="29">
        <v>29</v>
      </c>
      <c r="F23" s="30">
        <v>5</v>
      </c>
    </row>
    <row r="24" spans="2:6" x14ac:dyDescent="0.3">
      <c r="B24" s="67">
        <v>22</v>
      </c>
      <c r="C24" s="27" t="s">
        <v>273</v>
      </c>
      <c r="D24" s="28">
        <v>20</v>
      </c>
      <c r="E24" s="29">
        <v>80</v>
      </c>
      <c r="F24" s="30">
        <f t="shared" si="0"/>
        <v>4</v>
      </c>
    </row>
    <row r="25" spans="2:6" x14ac:dyDescent="0.3">
      <c r="B25" s="67">
        <v>21</v>
      </c>
      <c r="C25" s="27" t="s">
        <v>274</v>
      </c>
      <c r="D25" s="28">
        <v>9</v>
      </c>
      <c r="E25" s="29">
        <v>46</v>
      </c>
      <c r="F25" s="30">
        <v>5</v>
      </c>
    </row>
    <row r="26" spans="2:6" x14ac:dyDescent="0.3">
      <c r="B26" s="67">
        <v>20</v>
      </c>
      <c r="C26" s="27" t="s">
        <v>275</v>
      </c>
      <c r="D26" s="28">
        <v>7</v>
      </c>
      <c r="E26" s="29">
        <v>100</v>
      </c>
      <c r="F26" s="30">
        <v>14</v>
      </c>
    </row>
    <row r="27" spans="2:6" x14ac:dyDescent="0.3">
      <c r="B27" s="67">
        <v>12</v>
      </c>
      <c r="C27" s="27" t="s">
        <v>276</v>
      </c>
      <c r="D27" s="28">
        <v>10</v>
      </c>
      <c r="E27" s="29">
        <v>144</v>
      </c>
      <c r="F27" s="30">
        <v>18</v>
      </c>
    </row>
    <row r="28" spans="2:6" x14ac:dyDescent="0.3">
      <c r="B28" s="67">
        <v>10</v>
      </c>
      <c r="C28" s="27" t="s">
        <v>277</v>
      </c>
      <c r="D28" s="28">
        <v>4</v>
      </c>
      <c r="E28" s="29">
        <v>76</v>
      </c>
      <c r="F28" s="30">
        <v>18</v>
      </c>
    </row>
    <row r="29" spans="2:6" x14ac:dyDescent="0.3">
      <c r="B29" s="67">
        <v>45</v>
      </c>
      <c r="C29" s="27" t="s">
        <v>278</v>
      </c>
      <c r="D29" s="28">
        <v>7</v>
      </c>
      <c r="E29" s="29">
        <v>100</v>
      </c>
      <c r="F29" s="30">
        <v>14</v>
      </c>
    </row>
    <row r="30" spans="2:6" x14ac:dyDescent="0.3">
      <c r="B30" s="67">
        <v>54</v>
      </c>
      <c r="C30" s="27" t="s">
        <v>279</v>
      </c>
      <c r="D30" s="28">
        <v>1</v>
      </c>
      <c r="E30" s="29">
        <v>8</v>
      </c>
      <c r="F30" s="30">
        <f t="shared" si="0"/>
        <v>8</v>
      </c>
    </row>
    <row r="31" spans="2:6" x14ac:dyDescent="0.3">
      <c r="B31" s="67">
        <v>33</v>
      </c>
      <c r="C31" s="27" t="s">
        <v>280</v>
      </c>
      <c r="D31" s="28">
        <v>1</v>
      </c>
      <c r="E31" s="29">
        <v>6</v>
      </c>
      <c r="F31" s="30">
        <f t="shared" si="0"/>
        <v>6</v>
      </c>
    </row>
    <row r="32" spans="2:6" x14ac:dyDescent="0.3">
      <c r="B32" s="67">
        <v>46</v>
      </c>
      <c r="C32" s="27" t="s">
        <v>281</v>
      </c>
      <c r="D32" s="28">
        <v>6</v>
      </c>
      <c r="E32" s="29">
        <v>83</v>
      </c>
      <c r="F32" s="30">
        <v>14</v>
      </c>
    </row>
    <row r="33" spans="2:9" x14ac:dyDescent="0.3">
      <c r="B33" s="67">
        <v>47</v>
      </c>
      <c r="C33" s="27" t="s">
        <v>282</v>
      </c>
      <c r="D33" s="28">
        <v>4</v>
      </c>
      <c r="E33" s="29">
        <v>45</v>
      </c>
      <c r="F33" s="30">
        <v>11</v>
      </c>
    </row>
    <row r="34" spans="2:9" ht="44.4" customHeight="1" x14ac:dyDescent="0.3">
      <c r="B34" s="69" t="s">
        <v>283</v>
      </c>
      <c r="C34" s="69"/>
      <c r="D34" s="31">
        <f>SUM(D8:D33)</f>
        <v>186</v>
      </c>
      <c r="E34" s="32">
        <f>SUM(E8:E33)</f>
        <v>2082</v>
      </c>
      <c r="F34" s="33">
        <v>11</v>
      </c>
    </row>
    <row r="36" spans="2:9" x14ac:dyDescent="0.3">
      <c r="I36" s="64"/>
    </row>
    <row r="37" spans="2:9" ht="44.4" customHeight="1" x14ac:dyDescent="0.3">
      <c r="B37" s="68" t="s">
        <v>390</v>
      </c>
      <c r="C37" s="68"/>
      <c r="D37" s="68"/>
      <c r="E37" s="68"/>
      <c r="F37" s="68"/>
      <c r="I37" s="64"/>
    </row>
    <row r="38" spans="2:9" ht="26.4" x14ac:dyDescent="0.3">
      <c r="B38" s="24" t="s">
        <v>295</v>
      </c>
      <c r="C38" s="25" t="s">
        <v>294</v>
      </c>
      <c r="D38" s="26" t="s">
        <v>296</v>
      </c>
      <c r="E38" s="24" t="s">
        <v>297</v>
      </c>
      <c r="F38" s="26" t="s">
        <v>298</v>
      </c>
    </row>
    <row r="39" spans="2:9" x14ac:dyDescent="0.3">
      <c r="B39" s="27">
        <v>31</v>
      </c>
      <c r="C39" s="27" t="s">
        <v>373</v>
      </c>
      <c r="D39" s="28">
        <v>3</v>
      </c>
      <c r="E39" s="28">
        <v>37</v>
      </c>
      <c r="F39" s="30">
        <v>12</v>
      </c>
    </row>
    <row r="40" spans="2:9" x14ac:dyDescent="0.3">
      <c r="B40" s="27" t="s">
        <v>372</v>
      </c>
      <c r="C40" s="27" t="s">
        <v>375</v>
      </c>
      <c r="D40" s="28">
        <v>3</v>
      </c>
      <c r="E40" s="29">
        <v>27</v>
      </c>
      <c r="F40" s="30">
        <f>E40/D40</f>
        <v>9</v>
      </c>
    </row>
    <row r="41" spans="2:9" x14ac:dyDescent="0.3">
      <c r="B41" s="27">
        <v>54</v>
      </c>
      <c r="C41" s="27" t="s">
        <v>374</v>
      </c>
      <c r="D41" s="28">
        <v>1</v>
      </c>
      <c r="E41" s="29">
        <v>10</v>
      </c>
      <c r="F41" s="30">
        <v>10</v>
      </c>
    </row>
    <row r="42" spans="2:9" s="56" customFormat="1" x14ac:dyDescent="0.3">
      <c r="B42" s="27">
        <v>44</v>
      </c>
      <c r="C42" s="65" t="s">
        <v>376</v>
      </c>
      <c r="D42" s="28">
        <v>1</v>
      </c>
      <c r="E42" s="29">
        <v>3</v>
      </c>
      <c r="F42" s="30">
        <v>3</v>
      </c>
    </row>
    <row r="43" spans="2:9" ht="21.6" customHeight="1" x14ac:dyDescent="0.3">
      <c r="B43" s="70" t="s">
        <v>368</v>
      </c>
      <c r="C43" s="71"/>
      <c r="D43" s="31">
        <f>SUM(D39:D42)</f>
        <v>8</v>
      </c>
      <c r="E43" s="38">
        <f>SUM(E39:E42)</f>
        <v>77</v>
      </c>
      <c r="F43" s="62">
        <v>11</v>
      </c>
    </row>
  </sheetData>
  <mergeCells count="4">
    <mergeCell ref="B6:F6"/>
    <mergeCell ref="B34:C34"/>
    <mergeCell ref="B37:F37"/>
    <mergeCell ref="B43:C43"/>
  </mergeCells>
  <pageMargins left="0.70866141732283472" right="0.70866141732283472" top="0.74803149606299213" bottom="0.74803149606299213" header="0.31496062992125984" footer="0.31496062992125984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2"/>
  <sheetViews>
    <sheetView topLeftCell="A83" workbookViewId="0">
      <selection activeCell="E102" sqref="E102:H102"/>
    </sheetView>
  </sheetViews>
  <sheetFormatPr defaultRowHeight="14.4" x14ac:dyDescent="0.3"/>
  <cols>
    <col min="1" max="1" width="4.33203125" style="1" customWidth="1"/>
    <col min="2" max="2" width="11" customWidth="1"/>
    <col min="3" max="3" width="10" customWidth="1"/>
    <col min="4" max="4" width="36.88671875" customWidth="1"/>
    <col min="5" max="5" width="11" customWidth="1"/>
    <col min="6" max="6" width="12.5546875" customWidth="1"/>
    <col min="7" max="7" width="10.44140625" customWidth="1"/>
    <col min="8" max="8" width="10.6640625" customWidth="1"/>
    <col min="9" max="9" width="9.44140625" customWidth="1"/>
    <col min="10" max="10" width="9.109375" customWidth="1"/>
  </cols>
  <sheetData>
    <row r="1" spans="2:10" s="1" customFormat="1" x14ac:dyDescent="0.3"/>
    <row r="2" spans="2:10" s="1" customFormat="1" x14ac:dyDescent="0.3">
      <c r="I2" s="73" t="s">
        <v>379</v>
      </c>
      <c r="J2" s="73"/>
    </row>
    <row r="3" spans="2:10" s="1" customFormat="1" x14ac:dyDescent="0.3">
      <c r="B3" s="1" t="s">
        <v>370</v>
      </c>
    </row>
    <row r="4" spans="2:10" s="1" customFormat="1" x14ac:dyDescent="0.3"/>
    <row r="5" spans="2:10" s="1" customFormat="1" x14ac:dyDescent="0.3"/>
    <row r="6" spans="2:10" s="1" customFormat="1" ht="85.95" customHeight="1" x14ac:dyDescent="0.3">
      <c r="B6" s="72" t="s">
        <v>387</v>
      </c>
      <c r="C6" s="72"/>
      <c r="D6" s="72"/>
      <c r="E6" s="72"/>
      <c r="F6" s="72"/>
      <c r="G6" s="72"/>
      <c r="H6" s="72"/>
      <c r="I6" s="72"/>
      <c r="J6" s="72"/>
    </row>
    <row r="7" spans="2:10" ht="39.6" x14ac:dyDescent="0.3">
      <c r="B7" s="24" t="s">
        <v>134</v>
      </c>
      <c r="C7" s="24" t="s">
        <v>126</v>
      </c>
      <c r="D7" s="26" t="s">
        <v>127</v>
      </c>
      <c r="E7" s="24" t="s">
        <v>128</v>
      </c>
      <c r="F7" s="26" t="s">
        <v>133</v>
      </c>
      <c r="G7" s="24" t="s">
        <v>129</v>
      </c>
      <c r="H7" s="24" t="s">
        <v>130</v>
      </c>
      <c r="I7" s="26" t="s">
        <v>131</v>
      </c>
      <c r="J7" s="24" t="s">
        <v>132</v>
      </c>
    </row>
    <row r="8" spans="2:10" ht="15.6" x14ac:dyDescent="0.3">
      <c r="B8" s="20" t="s">
        <v>135</v>
      </c>
      <c r="C8" s="7" t="s">
        <v>30</v>
      </c>
      <c r="D8" s="4" t="s">
        <v>57</v>
      </c>
      <c r="E8" s="2">
        <v>650</v>
      </c>
      <c r="F8" s="2">
        <v>400</v>
      </c>
      <c r="G8" s="2"/>
      <c r="H8" s="2"/>
      <c r="I8" s="2">
        <v>1</v>
      </c>
      <c r="J8" s="2"/>
    </row>
    <row r="9" spans="2:10" s="1" customFormat="1" ht="15.6" x14ac:dyDescent="0.3">
      <c r="B9" s="20" t="s">
        <v>136</v>
      </c>
      <c r="C9" s="7" t="s">
        <v>0</v>
      </c>
      <c r="D9" s="4" t="s">
        <v>227</v>
      </c>
      <c r="E9" s="2"/>
      <c r="F9" s="2"/>
      <c r="G9" s="2">
        <v>16</v>
      </c>
      <c r="H9" s="2"/>
      <c r="I9" s="2"/>
      <c r="J9" s="2">
        <v>1</v>
      </c>
    </row>
    <row r="10" spans="2:10" ht="31.2" x14ac:dyDescent="0.3">
      <c r="B10" s="20" t="s">
        <v>137</v>
      </c>
      <c r="C10" s="6" t="s">
        <v>32</v>
      </c>
      <c r="D10" s="21" t="s">
        <v>255</v>
      </c>
      <c r="E10" s="2">
        <v>12</v>
      </c>
      <c r="F10" s="2"/>
      <c r="G10" s="2"/>
      <c r="H10" s="2"/>
      <c r="I10" s="2">
        <v>1</v>
      </c>
      <c r="J10" s="2"/>
    </row>
    <row r="11" spans="2:10" ht="15.6" x14ac:dyDescent="0.3">
      <c r="B11" s="20" t="s">
        <v>138</v>
      </c>
      <c r="C11" s="6" t="s">
        <v>1</v>
      </c>
      <c r="D11" s="4" t="s">
        <v>228</v>
      </c>
      <c r="E11" s="2"/>
      <c r="F11" s="2"/>
      <c r="G11" s="2">
        <v>15</v>
      </c>
      <c r="H11" s="2"/>
      <c r="I11" s="2"/>
      <c r="J11" s="2">
        <v>1</v>
      </c>
    </row>
    <row r="12" spans="2:10" s="1" customFormat="1" ht="15.6" x14ac:dyDescent="0.3">
      <c r="B12" s="20" t="s">
        <v>139</v>
      </c>
      <c r="C12" s="5" t="s">
        <v>31</v>
      </c>
      <c r="D12" s="3" t="s">
        <v>233</v>
      </c>
      <c r="E12" s="2">
        <v>13</v>
      </c>
      <c r="F12" s="2"/>
      <c r="G12" s="2"/>
      <c r="H12" s="2"/>
      <c r="I12" s="2">
        <v>1</v>
      </c>
      <c r="J12" s="2"/>
    </row>
    <row r="13" spans="2:10" s="1" customFormat="1" ht="15.6" x14ac:dyDescent="0.3">
      <c r="B13" s="20" t="s">
        <v>140</v>
      </c>
      <c r="C13" s="7" t="s">
        <v>34</v>
      </c>
      <c r="D13" s="4" t="s">
        <v>59</v>
      </c>
      <c r="E13" s="2"/>
      <c r="F13" s="2"/>
      <c r="G13" s="2">
        <v>9</v>
      </c>
      <c r="H13" s="2">
        <v>5</v>
      </c>
      <c r="I13" s="2"/>
      <c r="J13" s="2">
        <v>1</v>
      </c>
    </row>
    <row r="14" spans="2:10" s="1" customFormat="1" ht="15.6" x14ac:dyDescent="0.3">
      <c r="B14" s="20" t="s">
        <v>141</v>
      </c>
      <c r="C14" s="7" t="s">
        <v>34</v>
      </c>
      <c r="D14" s="4" t="s">
        <v>229</v>
      </c>
      <c r="E14" s="2"/>
      <c r="F14" s="2"/>
      <c r="G14" s="2">
        <v>14</v>
      </c>
      <c r="H14" s="2"/>
      <c r="I14" s="2"/>
      <c r="J14" s="2">
        <v>1</v>
      </c>
    </row>
    <row r="15" spans="2:10" ht="15.6" x14ac:dyDescent="0.3">
      <c r="B15" s="20" t="s">
        <v>142</v>
      </c>
      <c r="C15" s="7" t="s">
        <v>2</v>
      </c>
      <c r="D15" s="4" t="s">
        <v>58</v>
      </c>
      <c r="E15" s="9">
        <v>112</v>
      </c>
      <c r="F15" s="5"/>
      <c r="G15" s="3"/>
      <c r="H15" s="2"/>
      <c r="I15" s="2">
        <v>1</v>
      </c>
      <c r="J15" s="2"/>
    </row>
    <row r="16" spans="2:10" s="1" customFormat="1" ht="15.6" x14ac:dyDescent="0.3">
      <c r="B16" s="20" t="s">
        <v>143</v>
      </c>
      <c r="C16" s="5" t="s">
        <v>76</v>
      </c>
      <c r="D16" s="3" t="s">
        <v>7</v>
      </c>
      <c r="E16" s="9">
        <v>757</v>
      </c>
      <c r="F16" s="5"/>
      <c r="G16" s="3"/>
      <c r="H16" s="2"/>
      <c r="I16" s="2">
        <v>1</v>
      </c>
      <c r="J16" s="2"/>
    </row>
    <row r="17" spans="2:10" s="1" customFormat="1" ht="15.6" x14ac:dyDescent="0.3">
      <c r="B17" s="20" t="s">
        <v>144</v>
      </c>
      <c r="C17" s="7" t="s">
        <v>35</v>
      </c>
      <c r="D17" s="4" t="s">
        <v>4</v>
      </c>
      <c r="E17" s="2">
        <v>231</v>
      </c>
      <c r="F17" s="2"/>
      <c r="G17" s="2"/>
      <c r="H17" s="2"/>
      <c r="I17" s="2">
        <v>0</v>
      </c>
      <c r="J17" s="2"/>
    </row>
    <row r="18" spans="2:10" ht="15.6" x14ac:dyDescent="0.3">
      <c r="B18" s="20" t="s">
        <v>145</v>
      </c>
      <c r="C18" s="7" t="s">
        <v>3</v>
      </c>
      <c r="D18" s="4" t="s">
        <v>230</v>
      </c>
      <c r="E18" s="2"/>
      <c r="F18" s="2"/>
      <c r="G18" s="2">
        <v>12</v>
      </c>
      <c r="H18" s="2"/>
      <c r="I18" s="2"/>
      <c r="J18" s="2">
        <v>1</v>
      </c>
    </row>
    <row r="19" spans="2:10" ht="31.2" x14ac:dyDescent="0.3">
      <c r="B19" s="20" t="s">
        <v>146</v>
      </c>
      <c r="C19" s="7" t="s">
        <v>33</v>
      </c>
      <c r="D19" s="18" t="s">
        <v>231</v>
      </c>
      <c r="E19" s="2">
        <v>15</v>
      </c>
      <c r="F19" s="2"/>
      <c r="G19" s="2"/>
      <c r="H19" s="2"/>
      <c r="I19" s="2">
        <v>1</v>
      </c>
      <c r="J19" s="2"/>
    </row>
    <row r="20" spans="2:10" s="1" customFormat="1" ht="15.6" x14ac:dyDescent="0.3">
      <c r="B20" s="20" t="s">
        <v>147</v>
      </c>
      <c r="C20" s="7" t="s">
        <v>5</v>
      </c>
      <c r="D20" s="4" t="s">
        <v>232</v>
      </c>
      <c r="E20" s="2">
        <v>91</v>
      </c>
      <c r="F20" s="2"/>
      <c r="G20" s="2"/>
      <c r="H20" s="2"/>
      <c r="I20" s="2">
        <v>1</v>
      </c>
      <c r="J20" s="2"/>
    </row>
    <row r="21" spans="2:10" s="1" customFormat="1" ht="15.6" x14ac:dyDescent="0.3">
      <c r="B21" s="20" t="s">
        <v>148</v>
      </c>
      <c r="C21" s="7" t="s">
        <v>6</v>
      </c>
      <c r="D21" s="10" t="s">
        <v>388</v>
      </c>
      <c r="E21" s="2"/>
      <c r="F21" s="2"/>
      <c r="G21" s="2">
        <v>3</v>
      </c>
      <c r="H21" s="2"/>
      <c r="I21" s="2"/>
      <c r="J21" s="2">
        <v>1</v>
      </c>
    </row>
    <row r="22" spans="2:10" s="1" customFormat="1" ht="15.6" x14ac:dyDescent="0.3">
      <c r="B22" s="20" t="s">
        <v>149</v>
      </c>
      <c r="C22" s="7" t="s">
        <v>36</v>
      </c>
      <c r="D22" s="4" t="s">
        <v>82</v>
      </c>
      <c r="E22" s="2"/>
      <c r="F22" s="2"/>
      <c r="G22" s="2">
        <v>7</v>
      </c>
      <c r="H22" s="2"/>
      <c r="I22" s="2"/>
      <c r="J22" s="2">
        <v>1</v>
      </c>
    </row>
    <row r="23" spans="2:10" ht="15.6" x14ac:dyDescent="0.3">
      <c r="B23" s="20" t="s">
        <v>150</v>
      </c>
      <c r="C23" s="7" t="s">
        <v>36</v>
      </c>
      <c r="D23" s="4" t="s">
        <v>59</v>
      </c>
      <c r="E23" s="2"/>
      <c r="F23" s="2"/>
      <c r="G23" s="2">
        <v>11</v>
      </c>
      <c r="H23" s="2">
        <v>5</v>
      </c>
      <c r="I23" s="2"/>
      <c r="J23" s="2">
        <v>1</v>
      </c>
    </row>
    <row r="24" spans="2:10" ht="15.6" x14ac:dyDescent="0.3">
      <c r="B24" s="20" t="s">
        <v>151</v>
      </c>
      <c r="C24" s="7" t="s">
        <v>37</v>
      </c>
      <c r="D24" s="4" t="s">
        <v>60</v>
      </c>
      <c r="E24" s="2">
        <v>80</v>
      </c>
      <c r="F24" s="2"/>
      <c r="G24" s="2"/>
      <c r="H24" s="2"/>
      <c r="I24" s="2">
        <v>1</v>
      </c>
      <c r="J24" s="2"/>
    </row>
    <row r="25" spans="2:10" s="1" customFormat="1" ht="15.6" x14ac:dyDescent="0.3">
      <c r="B25" s="20" t="s">
        <v>152</v>
      </c>
      <c r="C25" s="7" t="s">
        <v>8</v>
      </c>
      <c r="D25" s="4" t="s">
        <v>81</v>
      </c>
      <c r="E25" s="2"/>
      <c r="F25" s="2"/>
      <c r="G25" s="2">
        <v>8</v>
      </c>
      <c r="H25" s="2"/>
      <c r="I25" s="2"/>
      <c r="J25" s="2">
        <v>1</v>
      </c>
    </row>
    <row r="26" spans="2:10" s="1" customFormat="1" ht="15.6" x14ac:dyDescent="0.3">
      <c r="B26" s="20" t="s">
        <v>153</v>
      </c>
      <c r="C26" s="7" t="s">
        <v>8</v>
      </c>
      <c r="D26" s="4" t="s">
        <v>80</v>
      </c>
      <c r="E26" s="2"/>
      <c r="F26" s="2"/>
      <c r="G26" s="2">
        <v>5</v>
      </c>
      <c r="H26" s="2"/>
      <c r="I26" s="2"/>
      <c r="J26" s="2">
        <v>1</v>
      </c>
    </row>
    <row r="27" spans="2:10" s="1" customFormat="1" ht="15.6" x14ac:dyDescent="0.3">
      <c r="B27" s="20" t="s">
        <v>154</v>
      </c>
      <c r="C27" s="7" t="s">
        <v>38</v>
      </c>
      <c r="D27" s="4" t="s">
        <v>62</v>
      </c>
      <c r="E27" s="2">
        <v>54</v>
      </c>
      <c r="F27" s="2"/>
      <c r="G27" s="2"/>
      <c r="H27" s="2"/>
      <c r="I27" s="2">
        <v>1</v>
      </c>
      <c r="J27" s="2"/>
    </row>
    <row r="28" spans="2:10" s="1" customFormat="1" ht="15.6" x14ac:dyDescent="0.3">
      <c r="B28" s="20" t="s">
        <v>155</v>
      </c>
      <c r="C28" s="7" t="s">
        <v>38</v>
      </c>
      <c r="D28" s="4" t="s">
        <v>63</v>
      </c>
      <c r="E28" s="2">
        <v>71</v>
      </c>
      <c r="F28" s="2"/>
      <c r="G28" s="2"/>
      <c r="H28" s="2"/>
      <c r="I28" s="2">
        <v>1</v>
      </c>
      <c r="J28" s="2"/>
    </row>
    <row r="29" spans="2:10" s="1" customFormat="1" ht="15.6" x14ac:dyDescent="0.3">
      <c r="B29" s="20" t="s">
        <v>156</v>
      </c>
      <c r="C29" s="11" t="s">
        <v>9</v>
      </c>
      <c r="D29" s="12" t="s">
        <v>79</v>
      </c>
      <c r="E29" s="2"/>
      <c r="F29" s="2"/>
      <c r="G29" s="2">
        <v>8</v>
      </c>
      <c r="H29" s="2"/>
      <c r="I29" s="2"/>
      <c r="J29" s="2">
        <v>1</v>
      </c>
    </row>
    <row r="30" spans="2:10" ht="15.6" x14ac:dyDescent="0.3">
      <c r="B30" s="20" t="s">
        <v>157</v>
      </c>
      <c r="C30" s="7" t="s">
        <v>9</v>
      </c>
      <c r="D30" s="4" t="s">
        <v>61</v>
      </c>
      <c r="E30" s="2"/>
      <c r="F30" s="2"/>
      <c r="G30" s="2">
        <v>66</v>
      </c>
      <c r="H30" s="2"/>
      <c r="I30" s="2"/>
      <c r="J30" s="2">
        <v>1</v>
      </c>
    </row>
    <row r="31" spans="2:10" ht="31.2" x14ac:dyDescent="0.3">
      <c r="B31" s="20" t="s">
        <v>158</v>
      </c>
      <c r="C31" s="7" t="s">
        <v>39</v>
      </c>
      <c r="D31" s="18" t="s">
        <v>64</v>
      </c>
      <c r="E31" s="2"/>
      <c r="F31" s="2"/>
      <c r="G31" s="2">
        <v>59</v>
      </c>
      <c r="H31" s="2">
        <v>12</v>
      </c>
      <c r="I31" s="2"/>
      <c r="J31" s="2">
        <v>1</v>
      </c>
    </row>
    <row r="32" spans="2:10" ht="15.6" x14ac:dyDescent="0.3">
      <c r="B32" s="20" t="s">
        <v>159</v>
      </c>
      <c r="C32" s="7" t="s">
        <v>40</v>
      </c>
      <c r="D32" s="4" t="s">
        <v>59</v>
      </c>
      <c r="E32" s="2"/>
      <c r="F32" s="2"/>
      <c r="G32" s="2">
        <v>6</v>
      </c>
      <c r="H32" s="2">
        <v>8</v>
      </c>
      <c r="I32" s="2"/>
      <c r="J32" s="2">
        <v>1</v>
      </c>
    </row>
    <row r="33" spans="2:11" s="1" customFormat="1" ht="15.6" x14ac:dyDescent="0.3">
      <c r="B33" s="20" t="s">
        <v>160</v>
      </c>
      <c r="C33" s="7" t="s">
        <v>10</v>
      </c>
      <c r="D33" s="3" t="s">
        <v>233</v>
      </c>
      <c r="E33" s="2">
        <v>12</v>
      </c>
      <c r="F33" s="2"/>
      <c r="G33" s="2"/>
      <c r="H33" s="2"/>
      <c r="I33" s="2">
        <v>1</v>
      </c>
      <c r="J33" s="2"/>
    </row>
    <row r="34" spans="2:11" ht="15.6" x14ac:dyDescent="0.3">
      <c r="B34" s="20" t="s">
        <v>161</v>
      </c>
      <c r="C34" s="7" t="s">
        <v>41</v>
      </c>
      <c r="D34" s="4" t="s">
        <v>65</v>
      </c>
      <c r="E34" s="2">
        <v>219</v>
      </c>
      <c r="F34" s="2"/>
      <c r="G34" s="2"/>
      <c r="H34" s="2"/>
      <c r="I34" s="2">
        <v>1</v>
      </c>
      <c r="J34" s="2"/>
    </row>
    <row r="35" spans="2:11" ht="15.6" x14ac:dyDescent="0.3">
      <c r="B35" s="20" t="s">
        <v>162</v>
      </c>
      <c r="C35" s="7" t="s">
        <v>83</v>
      </c>
      <c r="D35" s="12" t="s">
        <v>66</v>
      </c>
      <c r="E35" s="2"/>
      <c r="F35" s="2"/>
      <c r="G35" s="2">
        <v>459</v>
      </c>
      <c r="H35" s="2"/>
      <c r="I35" s="2"/>
      <c r="J35" s="2">
        <v>1</v>
      </c>
    </row>
    <row r="36" spans="2:11" ht="15.6" x14ac:dyDescent="0.3">
      <c r="B36" s="20" t="s">
        <v>163</v>
      </c>
      <c r="C36" s="7" t="s">
        <v>95</v>
      </c>
      <c r="D36" s="4" t="s">
        <v>68</v>
      </c>
      <c r="E36" s="2"/>
      <c r="F36" s="2"/>
      <c r="G36" s="2">
        <v>5</v>
      </c>
      <c r="H36" s="2"/>
      <c r="I36" s="2"/>
      <c r="J36" s="2">
        <v>1</v>
      </c>
    </row>
    <row r="37" spans="2:11" s="1" customFormat="1" ht="15.6" x14ac:dyDescent="0.3">
      <c r="B37" s="20" t="s">
        <v>164</v>
      </c>
      <c r="C37" s="7" t="s">
        <v>108</v>
      </c>
      <c r="D37" s="4" t="s">
        <v>93</v>
      </c>
      <c r="E37" s="2"/>
      <c r="F37" s="2"/>
      <c r="G37" s="2">
        <v>6</v>
      </c>
      <c r="H37" s="2">
        <v>8</v>
      </c>
      <c r="I37" s="2"/>
      <c r="J37" s="2">
        <v>1</v>
      </c>
    </row>
    <row r="38" spans="2:11" ht="31.2" x14ac:dyDescent="0.3">
      <c r="B38" s="20" t="s">
        <v>165</v>
      </c>
      <c r="C38" s="7" t="s">
        <v>42</v>
      </c>
      <c r="D38" s="18" t="s">
        <v>231</v>
      </c>
      <c r="E38" s="2">
        <v>14</v>
      </c>
      <c r="F38" s="2"/>
      <c r="G38" s="2"/>
      <c r="H38" s="2"/>
      <c r="I38" s="2">
        <v>1</v>
      </c>
      <c r="J38" s="2"/>
    </row>
    <row r="39" spans="2:11" s="1" customFormat="1" ht="15.6" x14ac:dyDescent="0.3">
      <c r="B39" s="20" t="s">
        <v>166</v>
      </c>
      <c r="C39" s="7" t="s">
        <v>109</v>
      </c>
      <c r="D39" s="4" t="s">
        <v>93</v>
      </c>
      <c r="E39" s="2"/>
      <c r="F39" s="2"/>
      <c r="G39" s="2">
        <v>6</v>
      </c>
      <c r="H39" s="2">
        <v>8</v>
      </c>
      <c r="I39" s="2"/>
      <c r="J39" s="2">
        <v>1</v>
      </c>
    </row>
    <row r="40" spans="2:11" s="22" customFormat="1" ht="15.6" x14ac:dyDescent="0.3">
      <c r="B40" s="9" t="s">
        <v>167</v>
      </c>
      <c r="C40" s="6" t="s">
        <v>122</v>
      </c>
      <c r="D40" s="59" t="s">
        <v>78</v>
      </c>
      <c r="E40" s="9">
        <v>80</v>
      </c>
      <c r="F40" s="9">
        <v>120</v>
      </c>
      <c r="G40" s="9"/>
      <c r="H40" s="9"/>
      <c r="I40" s="9">
        <v>1</v>
      </c>
      <c r="J40" s="9"/>
      <c r="K40" s="61"/>
    </row>
    <row r="41" spans="2:11" ht="15.6" x14ac:dyDescent="0.3">
      <c r="B41" s="20" t="s">
        <v>168</v>
      </c>
      <c r="C41" s="7" t="s">
        <v>44</v>
      </c>
      <c r="D41" s="4" t="s">
        <v>234</v>
      </c>
      <c r="E41" s="2">
        <v>64</v>
      </c>
      <c r="F41" s="2"/>
      <c r="G41" s="2"/>
      <c r="H41" s="2"/>
      <c r="I41" s="2">
        <v>1</v>
      </c>
      <c r="J41" s="2"/>
    </row>
    <row r="42" spans="2:11" s="1" customFormat="1" ht="15.6" x14ac:dyDescent="0.3">
      <c r="B42" s="20" t="s">
        <v>169</v>
      </c>
      <c r="C42" s="7" t="s">
        <v>43</v>
      </c>
      <c r="D42" s="4" t="s">
        <v>235</v>
      </c>
      <c r="E42" s="2">
        <v>59</v>
      </c>
      <c r="F42" s="2"/>
      <c r="G42" s="2"/>
      <c r="H42" s="2"/>
      <c r="I42" s="2">
        <v>1</v>
      </c>
      <c r="J42" s="2"/>
    </row>
    <row r="43" spans="2:11" s="22" customFormat="1" ht="15.6" x14ac:dyDescent="0.3">
      <c r="B43" s="9" t="s">
        <v>170</v>
      </c>
      <c r="C43" s="6" t="s">
        <v>11</v>
      </c>
      <c r="D43" s="59" t="s">
        <v>90</v>
      </c>
      <c r="E43" s="9"/>
      <c r="F43" s="9"/>
      <c r="G43" s="9">
        <v>123</v>
      </c>
      <c r="H43" s="9"/>
      <c r="I43" s="9"/>
      <c r="J43" s="9">
        <v>1</v>
      </c>
      <c r="K43" s="61"/>
    </row>
    <row r="44" spans="2:11" s="22" customFormat="1" ht="15.6" x14ac:dyDescent="0.3">
      <c r="B44" s="9" t="s">
        <v>171</v>
      </c>
      <c r="C44" s="6" t="s">
        <v>47</v>
      </c>
      <c r="D44" s="3" t="s">
        <v>73</v>
      </c>
      <c r="E44" s="9">
        <v>26</v>
      </c>
      <c r="F44" s="9"/>
      <c r="G44" s="9"/>
      <c r="H44" s="9"/>
      <c r="I44" s="9">
        <v>1</v>
      </c>
      <c r="J44" s="9"/>
      <c r="K44" s="61"/>
    </row>
    <row r="45" spans="2:11" s="22" customFormat="1" ht="15.6" x14ac:dyDescent="0.3">
      <c r="B45" s="9" t="s">
        <v>172</v>
      </c>
      <c r="C45" s="60" t="s">
        <v>12</v>
      </c>
      <c r="D45" s="59" t="s">
        <v>59</v>
      </c>
      <c r="E45" s="9"/>
      <c r="F45" s="9"/>
      <c r="G45" s="9">
        <v>4</v>
      </c>
      <c r="H45" s="9">
        <v>3</v>
      </c>
      <c r="I45" s="9"/>
      <c r="J45" s="9">
        <v>1</v>
      </c>
    </row>
    <row r="46" spans="2:11" s="1" customFormat="1" ht="15.6" x14ac:dyDescent="0.3">
      <c r="B46" s="20" t="s">
        <v>173</v>
      </c>
      <c r="C46" s="11" t="s">
        <v>12</v>
      </c>
      <c r="D46" s="12" t="s">
        <v>104</v>
      </c>
      <c r="E46" s="2"/>
      <c r="F46" s="2"/>
      <c r="G46" s="2">
        <v>16</v>
      </c>
      <c r="H46" s="2"/>
      <c r="I46" s="2"/>
      <c r="J46" s="2">
        <v>1</v>
      </c>
    </row>
    <row r="47" spans="2:11" ht="15.6" x14ac:dyDescent="0.3">
      <c r="B47" s="20" t="s">
        <v>174</v>
      </c>
      <c r="C47" s="7" t="s">
        <v>12</v>
      </c>
      <c r="D47" s="12" t="s">
        <v>91</v>
      </c>
      <c r="E47" s="2"/>
      <c r="F47" s="2"/>
      <c r="G47" s="2">
        <v>125</v>
      </c>
      <c r="H47" s="2"/>
      <c r="I47" s="2"/>
      <c r="J47" s="2">
        <v>1</v>
      </c>
    </row>
    <row r="48" spans="2:11" s="1" customFormat="1" ht="15.6" x14ac:dyDescent="0.3">
      <c r="B48" s="20" t="s">
        <v>175</v>
      </c>
      <c r="C48" s="7" t="s">
        <v>53</v>
      </c>
      <c r="D48" s="4" t="s">
        <v>236</v>
      </c>
      <c r="E48" s="2">
        <v>18</v>
      </c>
      <c r="F48" s="2"/>
      <c r="G48" s="2"/>
      <c r="H48" s="2"/>
      <c r="I48" s="2">
        <v>1</v>
      </c>
      <c r="J48" s="2"/>
    </row>
    <row r="49" spans="2:10" s="1" customFormat="1" ht="31.2" x14ac:dyDescent="0.3">
      <c r="B49" s="20" t="s">
        <v>176</v>
      </c>
      <c r="C49" s="7" t="s">
        <v>50</v>
      </c>
      <c r="D49" s="18" t="s">
        <v>237</v>
      </c>
      <c r="E49" s="2">
        <v>17</v>
      </c>
      <c r="F49" s="2"/>
      <c r="G49" s="2"/>
      <c r="H49" s="2"/>
      <c r="I49" s="2">
        <v>1</v>
      </c>
      <c r="J49" s="2"/>
    </row>
    <row r="50" spans="2:10" s="1" customFormat="1" ht="15.6" x14ac:dyDescent="0.3">
      <c r="B50" s="20" t="s">
        <v>177</v>
      </c>
      <c r="C50" s="7" t="s">
        <v>110</v>
      </c>
      <c r="D50" s="14" t="s">
        <v>238</v>
      </c>
      <c r="E50" s="2">
        <v>24</v>
      </c>
      <c r="F50" s="2"/>
      <c r="G50" s="2"/>
      <c r="H50" s="2"/>
      <c r="I50" s="2">
        <v>1</v>
      </c>
      <c r="J50" s="2"/>
    </row>
    <row r="51" spans="2:10" s="1" customFormat="1" ht="15.6" x14ac:dyDescent="0.3">
      <c r="B51" s="20" t="s">
        <v>178</v>
      </c>
      <c r="C51" s="7" t="s">
        <v>87</v>
      </c>
      <c r="D51" s="12" t="s">
        <v>92</v>
      </c>
      <c r="E51" s="2"/>
      <c r="F51" s="2"/>
      <c r="G51" s="2">
        <v>85</v>
      </c>
      <c r="H51" s="2"/>
      <c r="I51" s="2"/>
      <c r="J51" s="2">
        <v>1</v>
      </c>
    </row>
    <row r="52" spans="2:10" s="1" customFormat="1" ht="15.6" x14ac:dyDescent="0.3">
      <c r="B52" s="20" t="s">
        <v>179</v>
      </c>
      <c r="C52" s="7" t="s">
        <v>87</v>
      </c>
      <c r="D52" s="14" t="s">
        <v>105</v>
      </c>
      <c r="E52" s="2"/>
      <c r="F52" s="2"/>
      <c r="G52" s="2">
        <v>22</v>
      </c>
      <c r="H52" s="2">
        <v>14</v>
      </c>
      <c r="I52" s="2"/>
      <c r="J52" s="2">
        <v>1</v>
      </c>
    </row>
    <row r="53" spans="2:10" s="1" customFormat="1" ht="31.2" x14ac:dyDescent="0.3">
      <c r="B53" s="20" t="s">
        <v>180</v>
      </c>
      <c r="C53" s="7" t="s">
        <v>87</v>
      </c>
      <c r="D53" s="18" t="s">
        <v>239</v>
      </c>
      <c r="E53" s="2"/>
      <c r="F53" s="2"/>
      <c r="G53" s="2">
        <v>9</v>
      </c>
      <c r="H53" s="2"/>
      <c r="I53" s="2"/>
      <c r="J53" s="2">
        <v>1</v>
      </c>
    </row>
    <row r="54" spans="2:10" s="1" customFormat="1" ht="15.6" x14ac:dyDescent="0.3">
      <c r="B54" s="20" t="s">
        <v>181</v>
      </c>
      <c r="C54" s="8" t="s">
        <v>13</v>
      </c>
      <c r="D54" s="12" t="s">
        <v>85</v>
      </c>
      <c r="E54" s="2"/>
      <c r="F54" s="2"/>
      <c r="G54" s="2">
        <v>114</v>
      </c>
      <c r="H54" s="2"/>
      <c r="I54" s="2"/>
      <c r="J54" s="2">
        <v>1</v>
      </c>
    </row>
    <row r="55" spans="2:10" s="1" customFormat="1" ht="31.2" x14ac:dyDescent="0.3">
      <c r="B55" s="20" t="s">
        <v>182</v>
      </c>
      <c r="C55" s="7" t="s">
        <v>13</v>
      </c>
      <c r="D55" s="18" t="s">
        <v>240</v>
      </c>
      <c r="E55" s="2">
        <v>30</v>
      </c>
      <c r="F55" s="2"/>
      <c r="G55" s="2"/>
      <c r="H55" s="2"/>
      <c r="I55" s="2">
        <v>1</v>
      </c>
      <c r="J55" s="2"/>
    </row>
    <row r="56" spans="2:10" s="1" customFormat="1" ht="31.2" x14ac:dyDescent="0.3">
      <c r="B56" s="20" t="s">
        <v>183</v>
      </c>
      <c r="C56" s="7" t="s">
        <v>49</v>
      </c>
      <c r="D56" s="18" t="s">
        <v>241</v>
      </c>
      <c r="E56" s="2">
        <v>14</v>
      </c>
      <c r="F56" s="2"/>
      <c r="G56" s="2"/>
      <c r="H56" s="2"/>
      <c r="I56" s="2">
        <v>1</v>
      </c>
      <c r="J56" s="2"/>
    </row>
    <row r="57" spans="2:10" ht="15.6" x14ac:dyDescent="0.3">
      <c r="B57" s="20" t="s">
        <v>184</v>
      </c>
      <c r="C57" s="7" t="s">
        <v>45</v>
      </c>
      <c r="D57" s="4" t="s">
        <v>69</v>
      </c>
      <c r="E57" s="2">
        <v>800</v>
      </c>
      <c r="F57" s="2">
        <v>200</v>
      </c>
      <c r="G57" s="2"/>
      <c r="H57" s="2"/>
      <c r="I57" s="2">
        <v>1</v>
      </c>
      <c r="J57" s="2"/>
    </row>
    <row r="58" spans="2:10" s="1" customFormat="1" ht="15.6" x14ac:dyDescent="0.3">
      <c r="B58" s="20" t="s">
        <v>185</v>
      </c>
      <c r="C58" s="11" t="s">
        <v>94</v>
      </c>
      <c r="D58" s="12" t="s">
        <v>77</v>
      </c>
      <c r="E58" s="2">
        <v>44</v>
      </c>
      <c r="F58" s="2"/>
      <c r="G58" s="2"/>
      <c r="H58" s="2"/>
      <c r="I58" s="2">
        <v>1</v>
      </c>
      <c r="J58" s="2"/>
    </row>
    <row r="59" spans="2:10" s="1" customFormat="1" ht="15.6" x14ac:dyDescent="0.3">
      <c r="B59" s="20" t="s">
        <v>186</v>
      </c>
      <c r="C59" s="11" t="s">
        <v>115</v>
      </c>
      <c r="D59" s="15" t="s">
        <v>242</v>
      </c>
      <c r="E59" s="2"/>
      <c r="F59" s="2"/>
      <c r="G59" s="2">
        <v>22</v>
      </c>
      <c r="H59" s="2">
        <v>14</v>
      </c>
      <c r="I59" s="2"/>
      <c r="J59" s="2">
        <v>1</v>
      </c>
    </row>
    <row r="60" spans="2:10" s="1" customFormat="1" ht="15.6" x14ac:dyDescent="0.3">
      <c r="B60" s="20" t="s">
        <v>187</v>
      </c>
      <c r="C60" s="11" t="s">
        <v>98</v>
      </c>
      <c r="D60" s="15" t="s">
        <v>243</v>
      </c>
      <c r="E60" s="2"/>
      <c r="F60" s="2"/>
      <c r="G60" s="2">
        <v>63</v>
      </c>
      <c r="H60" s="2"/>
      <c r="I60" s="2"/>
      <c r="J60" s="2">
        <v>1</v>
      </c>
    </row>
    <row r="61" spans="2:10" s="1" customFormat="1" ht="15.6" x14ac:dyDescent="0.3">
      <c r="B61" s="20" t="s">
        <v>188</v>
      </c>
      <c r="C61" s="11" t="s">
        <v>98</v>
      </c>
      <c r="D61" s="15" t="s">
        <v>116</v>
      </c>
      <c r="E61" s="2"/>
      <c r="F61" s="2"/>
      <c r="G61" s="2">
        <v>44</v>
      </c>
      <c r="H61" s="2"/>
      <c r="I61" s="2"/>
      <c r="J61" s="2">
        <v>1</v>
      </c>
    </row>
    <row r="62" spans="2:10" s="1" customFormat="1" ht="15.6" x14ac:dyDescent="0.3">
      <c r="B62" s="20" t="s">
        <v>189</v>
      </c>
      <c r="C62" s="7" t="s">
        <v>98</v>
      </c>
      <c r="D62" s="4" t="s">
        <v>84</v>
      </c>
      <c r="E62" s="2"/>
      <c r="F62" s="2"/>
      <c r="G62" s="2">
        <v>7</v>
      </c>
      <c r="H62" s="2"/>
      <c r="I62" s="2"/>
      <c r="J62" s="2">
        <v>1</v>
      </c>
    </row>
    <row r="63" spans="2:10" s="1" customFormat="1" ht="15.6" x14ac:dyDescent="0.3">
      <c r="B63" s="20" t="s">
        <v>190</v>
      </c>
      <c r="C63" s="7" t="s">
        <v>51</v>
      </c>
      <c r="D63" s="14" t="s">
        <v>238</v>
      </c>
      <c r="E63" s="2">
        <v>18</v>
      </c>
      <c r="F63" s="2"/>
      <c r="G63" s="2"/>
      <c r="H63" s="2"/>
      <c r="I63" s="2">
        <v>1</v>
      </c>
      <c r="J63" s="2"/>
    </row>
    <row r="64" spans="2:10" s="1" customFormat="1" ht="15.6" x14ac:dyDescent="0.3">
      <c r="B64" s="20" t="s">
        <v>191</v>
      </c>
      <c r="C64" s="7" t="s">
        <v>51</v>
      </c>
      <c r="D64" s="4" t="s">
        <v>244</v>
      </c>
      <c r="E64" s="2">
        <v>15</v>
      </c>
      <c r="F64" s="2"/>
      <c r="G64" s="2"/>
      <c r="H64" s="2"/>
      <c r="I64" s="2">
        <v>1</v>
      </c>
      <c r="J64" s="2"/>
    </row>
    <row r="65" spans="2:11" s="1" customFormat="1" ht="15.6" x14ac:dyDescent="0.3">
      <c r="B65" s="20" t="s">
        <v>192</v>
      </c>
      <c r="C65" s="7" t="s">
        <v>15</v>
      </c>
      <c r="D65" s="4" t="s">
        <v>117</v>
      </c>
      <c r="E65" s="2"/>
      <c r="F65" s="2"/>
      <c r="G65" s="2">
        <v>20</v>
      </c>
      <c r="H65" s="2"/>
      <c r="I65" s="2"/>
      <c r="J65" s="2">
        <v>1</v>
      </c>
    </row>
    <row r="66" spans="2:11" s="1" customFormat="1" ht="15.6" x14ac:dyDescent="0.3">
      <c r="B66" s="20" t="s">
        <v>193</v>
      </c>
      <c r="C66" s="16" t="s">
        <v>15</v>
      </c>
      <c r="D66" s="14" t="s">
        <v>16</v>
      </c>
      <c r="E66" s="2">
        <v>89</v>
      </c>
      <c r="F66" s="2"/>
      <c r="G66" s="2"/>
      <c r="H66" s="2"/>
      <c r="I66" s="2">
        <v>1</v>
      </c>
      <c r="J66" s="2"/>
    </row>
    <row r="67" spans="2:11" s="1" customFormat="1" ht="15.6" x14ac:dyDescent="0.3">
      <c r="B67" s="20" t="s">
        <v>194</v>
      </c>
      <c r="C67" s="7" t="s">
        <v>48</v>
      </c>
      <c r="D67" s="4" t="s">
        <v>245</v>
      </c>
      <c r="E67" s="2">
        <v>25</v>
      </c>
      <c r="F67" s="2"/>
      <c r="G67" s="2"/>
      <c r="H67" s="2"/>
      <c r="I67" s="2">
        <v>1</v>
      </c>
      <c r="J67" s="2"/>
    </row>
    <row r="68" spans="2:11" s="1" customFormat="1" ht="15.6" x14ac:dyDescent="0.3">
      <c r="B68" s="20" t="s">
        <v>195</v>
      </c>
      <c r="C68" s="7" t="s">
        <v>54</v>
      </c>
      <c r="D68" s="4" t="s">
        <v>246</v>
      </c>
      <c r="E68" s="2"/>
      <c r="F68" s="2"/>
      <c r="G68" s="2"/>
      <c r="H68" s="2">
        <v>14</v>
      </c>
      <c r="I68" s="2"/>
      <c r="J68" s="2">
        <v>1</v>
      </c>
    </row>
    <row r="69" spans="2:11" s="1" customFormat="1" ht="15.6" x14ac:dyDescent="0.3">
      <c r="B69" s="20" t="s">
        <v>196</v>
      </c>
      <c r="C69" s="7" t="s">
        <v>54</v>
      </c>
      <c r="D69" s="4" t="s">
        <v>74</v>
      </c>
      <c r="E69" s="2"/>
      <c r="F69" s="2"/>
      <c r="G69" s="2"/>
      <c r="H69" s="2">
        <v>9</v>
      </c>
      <c r="I69" s="2"/>
      <c r="J69" s="2">
        <v>1</v>
      </c>
    </row>
    <row r="70" spans="2:11" s="1" customFormat="1" ht="15.6" x14ac:dyDescent="0.3">
      <c r="B70" s="20" t="s">
        <v>197</v>
      </c>
      <c r="C70" s="11" t="s">
        <v>54</v>
      </c>
      <c r="D70" s="12" t="s">
        <v>93</v>
      </c>
      <c r="E70" s="2"/>
      <c r="F70" s="2"/>
      <c r="G70" s="2">
        <v>10</v>
      </c>
      <c r="H70" s="2">
        <v>6</v>
      </c>
      <c r="I70" s="2"/>
      <c r="J70" s="2">
        <v>1</v>
      </c>
    </row>
    <row r="71" spans="2:11" s="1" customFormat="1" ht="15.6" x14ac:dyDescent="0.3">
      <c r="B71" s="20" t="s">
        <v>198</v>
      </c>
      <c r="C71" s="11" t="s">
        <v>120</v>
      </c>
      <c r="D71" s="15" t="s">
        <v>121</v>
      </c>
      <c r="E71" s="2"/>
      <c r="F71" s="2"/>
      <c r="G71" s="2">
        <v>108</v>
      </c>
      <c r="H71" s="2"/>
      <c r="I71" s="2"/>
      <c r="J71" s="2">
        <v>1</v>
      </c>
    </row>
    <row r="72" spans="2:11" s="1" customFormat="1" ht="15.6" x14ac:dyDescent="0.3">
      <c r="B72" s="20" t="s">
        <v>199</v>
      </c>
      <c r="C72" s="7" t="s">
        <v>52</v>
      </c>
      <c r="D72" s="4" t="s">
        <v>247</v>
      </c>
      <c r="E72" s="2">
        <v>25</v>
      </c>
      <c r="F72" s="2"/>
      <c r="G72" s="2"/>
      <c r="H72" s="2"/>
      <c r="I72" s="2"/>
      <c r="J72" s="2">
        <v>1</v>
      </c>
    </row>
    <row r="73" spans="2:11" s="1" customFormat="1" ht="15.6" x14ac:dyDescent="0.3">
      <c r="B73" s="20" t="s">
        <v>200</v>
      </c>
      <c r="C73" s="7" t="s">
        <v>56</v>
      </c>
      <c r="D73" s="4" t="s">
        <v>248</v>
      </c>
      <c r="E73" s="2"/>
      <c r="F73" s="2">
        <v>10</v>
      </c>
      <c r="G73" s="2"/>
      <c r="H73" s="2"/>
      <c r="I73" s="2">
        <v>1</v>
      </c>
      <c r="J73" s="2"/>
    </row>
    <row r="74" spans="2:11" s="1" customFormat="1" ht="15.6" x14ac:dyDescent="0.3">
      <c r="B74" s="20" t="s">
        <v>201</v>
      </c>
      <c r="C74" s="7" t="s">
        <v>17</v>
      </c>
      <c r="D74" s="14" t="s">
        <v>124</v>
      </c>
      <c r="E74" s="2"/>
      <c r="F74" s="2"/>
      <c r="G74" s="2">
        <v>86</v>
      </c>
      <c r="H74" s="2"/>
      <c r="I74" s="2"/>
      <c r="J74" s="2">
        <v>1</v>
      </c>
    </row>
    <row r="75" spans="2:11" s="1" customFormat="1" ht="15.6" x14ac:dyDescent="0.3">
      <c r="B75" s="20" t="s">
        <v>202</v>
      </c>
      <c r="C75" s="7" t="s">
        <v>17</v>
      </c>
      <c r="D75" s="15" t="s">
        <v>106</v>
      </c>
      <c r="E75" s="2"/>
      <c r="F75" s="2"/>
      <c r="G75" s="2">
        <v>18</v>
      </c>
      <c r="H75" s="2">
        <v>12</v>
      </c>
      <c r="I75" s="2"/>
      <c r="J75" s="2">
        <v>1</v>
      </c>
    </row>
    <row r="76" spans="2:11" s="1" customFormat="1" ht="15.6" x14ac:dyDescent="0.3">
      <c r="B76" s="20" t="s">
        <v>203</v>
      </c>
      <c r="C76" s="7" t="s">
        <v>250</v>
      </c>
      <c r="D76" s="15" t="s">
        <v>249</v>
      </c>
      <c r="E76" s="2">
        <v>6</v>
      </c>
      <c r="F76" s="2">
        <v>4</v>
      </c>
      <c r="G76" s="2"/>
      <c r="H76" s="2"/>
      <c r="I76" s="2">
        <v>2</v>
      </c>
      <c r="J76" s="2"/>
    </row>
    <row r="77" spans="2:11" ht="15.6" x14ac:dyDescent="0.3">
      <c r="B77" s="2" t="s">
        <v>204</v>
      </c>
      <c r="C77" s="11" t="s">
        <v>18</v>
      </c>
      <c r="D77" s="4" t="s">
        <v>251</v>
      </c>
      <c r="E77" s="2">
        <v>3</v>
      </c>
      <c r="F77" s="2"/>
      <c r="G77" s="2"/>
      <c r="H77" s="2"/>
      <c r="I77" s="2">
        <v>1</v>
      </c>
      <c r="J77" s="2"/>
    </row>
    <row r="78" spans="2:11" s="22" customFormat="1" ht="15.6" x14ac:dyDescent="0.3">
      <c r="B78" s="9" t="s">
        <v>205</v>
      </c>
      <c r="C78" s="60" t="s">
        <v>19</v>
      </c>
      <c r="D78" s="59" t="s">
        <v>59</v>
      </c>
      <c r="E78" s="9"/>
      <c r="F78" s="9"/>
      <c r="G78" s="9">
        <v>9</v>
      </c>
      <c r="H78" s="9">
        <v>5</v>
      </c>
      <c r="I78" s="9"/>
      <c r="J78" s="9">
        <v>1</v>
      </c>
      <c r="K78" s="61"/>
    </row>
    <row r="79" spans="2:11" ht="15.6" x14ac:dyDescent="0.3">
      <c r="B79" s="2" t="s">
        <v>206</v>
      </c>
      <c r="C79" s="7" t="s">
        <v>20</v>
      </c>
      <c r="D79" s="12" t="s">
        <v>67</v>
      </c>
      <c r="E79" s="2"/>
      <c r="F79" s="2"/>
      <c r="G79" s="2">
        <v>1648</v>
      </c>
      <c r="H79" s="2"/>
      <c r="I79" s="2"/>
      <c r="J79" s="2">
        <v>1</v>
      </c>
    </row>
    <row r="80" spans="2:11" s="1" customFormat="1" ht="15.6" x14ac:dyDescent="0.3">
      <c r="B80" s="2" t="s">
        <v>207</v>
      </c>
      <c r="C80" s="7" t="s">
        <v>21</v>
      </c>
      <c r="D80" s="12" t="s">
        <v>88</v>
      </c>
      <c r="E80" s="2">
        <v>20</v>
      </c>
      <c r="F80" s="2"/>
      <c r="G80" s="2"/>
      <c r="H80" s="2"/>
      <c r="I80" s="2">
        <v>1</v>
      </c>
      <c r="J80" s="2"/>
    </row>
    <row r="81" spans="2:10" ht="15.6" x14ac:dyDescent="0.3">
      <c r="B81" s="2" t="s">
        <v>208</v>
      </c>
      <c r="C81" s="8" t="s">
        <v>96</v>
      </c>
      <c r="D81" s="4" t="s">
        <v>70</v>
      </c>
      <c r="E81" s="2">
        <v>129</v>
      </c>
      <c r="F81" s="2">
        <v>43</v>
      </c>
      <c r="G81" s="2"/>
      <c r="H81" s="2"/>
      <c r="I81" s="2">
        <v>1</v>
      </c>
      <c r="J81" s="2"/>
    </row>
    <row r="82" spans="2:10" s="1" customFormat="1" ht="15.6" x14ac:dyDescent="0.3">
      <c r="B82" s="20" t="s">
        <v>377</v>
      </c>
      <c r="C82" s="8" t="s">
        <v>22</v>
      </c>
      <c r="D82" s="15" t="s">
        <v>118</v>
      </c>
      <c r="E82" s="2"/>
      <c r="F82" s="2"/>
      <c r="G82" s="2"/>
      <c r="H82" s="2">
        <v>20</v>
      </c>
      <c r="I82" s="2"/>
      <c r="J82" s="2">
        <v>1</v>
      </c>
    </row>
    <row r="83" spans="2:10" s="1" customFormat="1" ht="15.6" x14ac:dyDescent="0.3">
      <c r="B83" s="20" t="s">
        <v>209</v>
      </c>
      <c r="C83" s="13" t="s">
        <v>123</v>
      </c>
      <c r="D83" s="14" t="s">
        <v>100</v>
      </c>
      <c r="E83" s="2">
        <v>58</v>
      </c>
      <c r="F83" s="2">
        <v>30</v>
      </c>
      <c r="G83" s="2"/>
      <c r="H83" s="2"/>
      <c r="I83" s="2">
        <v>1</v>
      </c>
      <c r="J83" s="2"/>
    </row>
    <row r="84" spans="2:10" ht="15.6" x14ac:dyDescent="0.3">
      <c r="B84" s="20" t="s">
        <v>210</v>
      </c>
      <c r="C84" s="7" t="s">
        <v>55</v>
      </c>
      <c r="D84" s="4" t="s">
        <v>74</v>
      </c>
      <c r="E84" s="2"/>
      <c r="F84" s="2"/>
      <c r="G84" s="2"/>
      <c r="H84" s="2">
        <v>10</v>
      </c>
      <c r="I84" s="2"/>
      <c r="J84" s="2">
        <v>1</v>
      </c>
    </row>
    <row r="85" spans="2:10" s="1" customFormat="1" ht="15.6" x14ac:dyDescent="0.3">
      <c r="B85" s="20" t="s">
        <v>211</v>
      </c>
      <c r="C85" s="7" t="s">
        <v>55</v>
      </c>
      <c r="D85" s="14" t="s">
        <v>119</v>
      </c>
      <c r="E85" s="2"/>
      <c r="F85" s="2"/>
      <c r="G85" s="2"/>
      <c r="H85" s="2">
        <v>65</v>
      </c>
      <c r="I85" s="2"/>
      <c r="J85" s="2">
        <v>1</v>
      </c>
    </row>
    <row r="86" spans="2:10" ht="15.6" x14ac:dyDescent="0.3">
      <c r="B86" s="20" t="s">
        <v>212</v>
      </c>
      <c r="C86" s="7" t="s">
        <v>55</v>
      </c>
      <c r="D86" s="4" t="s">
        <v>75</v>
      </c>
      <c r="E86" s="2"/>
      <c r="F86" s="2"/>
      <c r="G86" s="2"/>
      <c r="H86" s="2">
        <v>10</v>
      </c>
      <c r="I86" s="2"/>
      <c r="J86" s="2">
        <v>1</v>
      </c>
    </row>
    <row r="87" spans="2:10" s="1" customFormat="1" ht="15.6" x14ac:dyDescent="0.3">
      <c r="B87" s="20" t="s">
        <v>378</v>
      </c>
      <c r="C87" s="7" t="s">
        <v>23</v>
      </c>
      <c r="D87" s="15" t="s">
        <v>103</v>
      </c>
      <c r="E87" s="2"/>
      <c r="F87" s="2"/>
      <c r="G87" s="2">
        <v>22</v>
      </c>
      <c r="H87" s="2">
        <v>16</v>
      </c>
      <c r="I87" s="2"/>
      <c r="J87" s="2">
        <v>1</v>
      </c>
    </row>
    <row r="88" spans="2:10" s="1" customFormat="1" ht="15.6" x14ac:dyDescent="0.3">
      <c r="B88" s="20" t="s">
        <v>213</v>
      </c>
      <c r="C88" s="17">
        <v>43611</v>
      </c>
      <c r="D88" s="15" t="s">
        <v>125</v>
      </c>
      <c r="E88" s="2"/>
      <c r="F88" s="2"/>
      <c r="G88" s="2">
        <v>20</v>
      </c>
      <c r="H88" s="2"/>
      <c r="I88" s="2"/>
      <c r="J88" s="2">
        <v>1</v>
      </c>
    </row>
    <row r="89" spans="2:10" s="1" customFormat="1" ht="15.6" x14ac:dyDescent="0.3">
      <c r="B89" s="20" t="s">
        <v>214</v>
      </c>
      <c r="C89" s="7" t="s">
        <v>46</v>
      </c>
      <c r="D89" s="15" t="s">
        <v>99</v>
      </c>
      <c r="E89" s="2">
        <v>300</v>
      </c>
      <c r="F89" s="2">
        <v>150</v>
      </c>
      <c r="G89" s="2"/>
      <c r="H89" s="2"/>
      <c r="I89" s="2">
        <v>1</v>
      </c>
      <c r="J89" s="2"/>
    </row>
    <row r="90" spans="2:10" ht="15.6" x14ac:dyDescent="0.3">
      <c r="B90" s="20" t="s">
        <v>215</v>
      </c>
      <c r="C90" s="7" t="s">
        <v>46</v>
      </c>
      <c r="D90" s="4" t="s">
        <v>71</v>
      </c>
      <c r="E90" s="2">
        <v>98</v>
      </c>
      <c r="F90" s="2"/>
      <c r="G90" s="2"/>
      <c r="H90" s="2"/>
      <c r="I90" s="2">
        <v>1</v>
      </c>
      <c r="J90" s="2"/>
    </row>
    <row r="91" spans="2:10" s="1" customFormat="1" ht="15.6" x14ac:dyDescent="0.3">
      <c r="B91" s="20" t="s">
        <v>216</v>
      </c>
      <c r="C91" s="7" t="s">
        <v>24</v>
      </c>
      <c r="D91" s="14" t="s">
        <v>107</v>
      </c>
      <c r="E91" s="2"/>
      <c r="F91" s="2"/>
      <c r="G91" s="2">
        <v>27</v>
      </c>
      <c r="H91" s="2">
        <v>8</v>
      </c>
      <c r="I91" s="2"/>
      <c r="J91" s="2">
        <v>1</v>
      </c>
    </row>
    <row r="92" spans="2:10" s="1" customFormat="1" ht="15.6" x14ac:dyDescent="0.3">
      <c r="B92" s="20" t="s">
        <v>217</v>
      </c>
      <c r="C92" s="7" t="s">
        <v>111</v>
      </c>
      <c r="D92" s="15" t="s">
        <v>112</v>
      </c>
      <c r="E92" s="2"/>
      <c r="F92" s="2"/>
      <c r="G92" s="2"/>
      <c r="H92" s="2">
        <v>12</v>
      </c>
      <c r="I92" s="2"/>
      <c r="J92" s="2">
        <v>1</v>
      </c>
    </row>
    <row r="93" spans="2:10" s="1" customFormat="1" ht="15.6" x14ac:dyDescent="0.3">
      <c r="B93" s="20" t="s">
        <v>218</v>
      </c>
      <c r="C93" s="16" t="s">
        <v>25</v>
      </c>
      <c r="D93" s="14" t="s">
        <v>256</v>
      </c>
      <c r="E93" s="2"/>
      <c r="F93" s="2"/>
      <c r="G93" s="2">
        <v>600</v>
      </c>
      <c r="H93" s="2">
        <v>250</v>
      </c>
      <c r="I93" s="2"/>
      <c r="J93" s="2">
        <v>1</v>
      </c>
    </row>
    <row r="94" spans="2:10" s="1" customFormat="1" ht="15.6" x14ac:dyDescent="0.3">
      <c r="B94" s="20" t="s">
        <v>219</v>
      </c>
      <c r="C94" s="7" t="s">
        <v>26</v>
      </c>
      <c r="D94" s="4" t="s">
        <v>72</v>
      </c>
      <c r="E94" s="2">
        <v>120</v>
      </c>
      <c r="F94" s="2"/>
      <c r="G94" s="2"/>
      <c r="H94" s="2"/>
      <c r="I94" s="2">
        <v>1</v>
      </c>
      <c r="J94" s="2"/>
    </row>
    <row r="95" spans="2:10" ht="31.2" x14ac:dyDescent="0.3">
      <c r="B95" s="20" t="s">
        <v>220</v>
      </c>
      <c r="C95" s="7" t="s">
        <v>97</v>
      </c>
      <c r="D95" s="18" t="s">
        <v>252</v>
      </c>
      <c r="E95" s="2">
        <v>36</v>
      </c>
      <c r="F95" s="2"/>
      <c r="G95" s="2"/>
      <c r="H95" s="2"/>
      <c r="I95" s="2">
        <v>1</v>
      </c>
      <c r="J95" s="2"/>
    </row>
    <row r="96" spans="2:10" s="1" customFormat="1" ht="15.6" x14ac:dyDescent="0.3">
      <c r="B96" s="20" t="s">
        <v>221</v>
      </c>
      <c r="C96" s="7" t="s">
        <v>114</v>
      </c>
      <c r="D96" s="4" t="s">
        <v>14</v>
      </c>
      <c r="E96" s="2">
        <v>9</v>
      </c>
      <c r="F96" s="2"/>
      <c r="G96" s="2"/>
      <c r="H96" s="2"/>
      <c r="I96" s="2">
        <v>1</v>
      </c>
      <c r="J96" s="2"/>
    </row>
    <row r="97" spans="2:10" s="1" customFormat="1" ht="15.6" x14ac:dyDescent="0.3">
      <c r="B97" s="20" t="s">
        <v>222</v>
      </c>
      <c r="C97" s="7" t="s">
        <v>27</v>
      </c>
      <c r="D97" s="4" t="s">
        <v>14</v>
      </c>
      <c r="E97" s="2"/>
      <c r="F97" s="2"/>
      <c r="G97" s="2"/>
      <c r="H97" s="2"/>
      <c r="I97" s="2">
        <v>1</v>
      </c>
      <c r="J97" s="2"/>
    </row>
    <row r="98" spans="2:10" ht="15.6" x14ac:dyDescent="0.3">
      <c r="B98" s="20" t="s">
        <v>223</v>
      </c>
      <c r="C98" s="7" t="s">
        <v>86</v>
      </c>
      <c r="D98" s="12" t="s">
        <v>89</v>
      </c>
      <c r="E98" s="2"/>
      <c r="F98" s="2"/>
      <c r="G98" s="2">
        <v>24</v>
      </c>
      <c r="H98" s="2"/>
      <c r="I98" s="2"/>
      <c r="J98" s="2">
        <v>1</v>
      </c>
    </row>
    <row r="99" spans="2:10" s="1" customFormat="1" ht="15.6" x14ac:dyDescent="0.3">
      <c r="B99" s="20" t="s">
        <v>224</v>
      </c>
      <c r="C99" s="7" t="s">
        <v>28</v>
      </c>
      <c r="D99" s="15" t="s">
        <v>102</v>
      </c>
      <c r="E99" s="2"/>
      <c r="F99" s="2"/>
      <c r="G99" s="2">
        <v>3</v>
      </c>
      <c r="H99" s="2">
        <v>7</v>
      </c>
      <c r="I99" s="2"/>
      <c r="J99" s="2">
        <v>1</v>
      </c>
    </row>
    <row r="100" spans="2:10" s="1" customFormat="1" ht="15.6" x14ac:dyDescent="0.3">
      <c r="B100" s="20" t="s">
        <v>225</v>
      </c>
      <c r="C100" s="7" t="s">
        <v>29</v>
      </c>
      <c r="D100" s="15" t="s">
        <v>101</v>
      </c>
      <c r="E100" s="2"/>
      <c r="F100" s="2"/>
      <c r="G100" s="2">
        <v>44</v>
      </c>
      <c r="H100" s="2">
        <v>33</v>
      </c>
      <c r="I100" s="2"/>
      <c r="J100" s="2">
        <v>1</v>
      </c>
    </row>
    <row r="101" spans="2:10" s="1" customFormat="1" ht="15.6" x14ac:dyDescent="0.3">
      <c r="B101" s="20" t="s">
        <v>226</v>
      </c>
      <c r="C101" s="7" t="s">
        <v>113</v>
      </c>
      <c r="D101" s="15" t="s">
        <v>253</v>
      </c>
      <c r="E101" s="2">
        <v>20</v>
      </c>
      <c r="F101" s="2"/>
      <c r="G101" s="2"/>
      <c r="H101" s="2"/>
      <c r="I101" s="2">
        <v>1</v>
      </c>
      <c r="J101" s="2"/>
    </row>
    <row r="102" spans="2:10" ht="27.6" customHeight="1" x14ac:dyDescent="0.3">
      <c r="B102" s="74" t="s">
        <v>254</v>
      </c>
      <c r="C102" s="74"/>
      <c r="D102" s="74"/>
      <c r="E102" s="19">
        <f t="shared" ref="E102:J102" si="0">SUM(E8:E101)</f>
        <v>4478</v>
      </c>
      <c r="F102" s="19">
        <f t="shared" si="0"/>
        <v>957</v>
      </c>
      <c r="G102" s="19">
        <f t="shared" si="0"/>
        <v>3988</v>
      </c>
      <c r="H102" s="19">
        <f t="shared" si="0"/>
        <v>554</v>
      </c>
      <c r="I102" s="19">
        <f t="shared" si="0"/>
        <v>42</v>
      </c>
      <c r="J102" s="19">
        <f t="shared" si="0"/>
        <v>52</v>
      </c>
    </row>
  </sheetData>
  <mergeCells count="3">
    <mergeCell ref="B6:J6"/>
    <mergeCell ref="I2:J2"/>
    <mergeCell ref="B102:D102"/>
  </mergeCells>
  <phoneticPr fontId="10" type="noConversion"/>
  <pageMargins left="0.70866141732283472" right="0.70866141732283472" top="0.78740157480314965" bottom="0.78740157480314965" header="0.31496062992125984" footer="0.31496062992125984"/>
  <pageSetup paperSize="9" scale="95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7"/>
  <sheetViews>
    <sheetView tabSelected="1" topLeftCell="A40" workbookViewId="0">
      <selection activeCell="N47" sqref="N47"/>
    </sheetView>
  </sheetViews>
  <sheetFormatPr defaultRowHeight="14.4" x14ac:dyDescent="0.3"/>
  <cols>
    <col min="1" max="1" width="5.44140625" style="1" customWidth="1"/>
    <col min="2" max="2" width="11" customWidth="1"/>
    <col min="3" max="3" width="11" style="1" customWidth="1"/>
    <col min="4" max="4" width="28.5546875" customWidth="1"/>
    <col min="5" max="5" width="17.109375" style="1" customWidth="1"/>
    <col min="6" max="7" width="13.6640625" customWidth="1"/>
  </cols>
  <sheetData>
    <row r="1" spans="2:7" s="1" customFormat="1" x14ac:dyDescent="0.3"/>
    <row r="2" spans="2:7" s="1" customFormat="1" x14ac:dyDescent="0.3">
      <c r="G2" s="35" t="s">
        <v>381</v>
      </c>
    </row>
    <row r="3" spans="2:7" s="1" customFormat="1" x14ac:dyDescent="0.3"/>
    <row r="4" spans="2:7" s="1" customFormat="1" x14ac:dyDescent="0.3">
      <c r="B4" s="77" t="s">
        <v>370</v>
      </c>
      <c r="C4" s="77"/>
      <c r="D4" s="77"/>
      <c r="E4" s="77"/>
      <c r="F4" s="77"/>
    </row>
    <row r="5" spans="2:7" s="1" customFormat="1" x14ac:dyDescent="0.3"/>
    <row r="6" spans="2:7" s="1" customFormat="1" ht="60" customHeight="1" x14ac:dyDescent="0.3">
      <c r="B6" s="75" t="s">
        <v>303</v>
      </c>
      <c r="C6" s="75"/>
      <c r="D6" s="75"/>
      <c r="E6" s="75"/>
      <c r="F6" s="75"/>
      <c r="G6" s="75"/>
    </row>
    <row r="7" spans="2:7" s="1" customFormat="1" ht="28.8" x14ac:dyDescent="0.3">
      <c r="B7" s="36" t="s">
        <v>134</v>
      </c>
      <c r="C7" s="36" t="s">
        <v>299</v>
      </c>
      <c r="D7" s="37" t="s">
        <v>300</v>
      </c>
      <c r="E7" s="36" t="s">
        <v>126</v>
      </c>
      <c r="F7" s="36" t="s">
        <v>301</v>
      </c>
      <c r="G7" s="36" t="s">
        <v>302</v>
      </c>
    </row>
    <row r="8" spans="2:7" x14ac:dyDescent="0.3">
      <c r="B8" s="28" t="s">
        <v>135</v>
      </c>
      <c r="C8" s="28">
        <v>186001</v>
      </c>
      <c r="D8" s="27" t="s">
        <v>291</v>
      </c>
      <c r="E8" s="27" t="s">
        <v>306</v>
      </c>
      <c r="F8" s="29">
        <v>23</v>
      </c>
      <c r="G8" s="30">
        <f>F8*2</f>
        <v>46</v>
      </c>
    </row>
    <row r="9" spans="2:7" x14ac:dyDescent="0.3">
      <c r="B9" s="28" t="s">
        <v>136</v>
      </c>
      <c r="C9" s="28">
        <v>186002</v>
      </c>
      <c r="D9" s="27" t="s">
        <v>291</v>
      </c>
      <c r="E9" s="27" t="s">
        <v>306</v>
      </c>
      <c r="F9" s="29">
        <v>16</v>
      </c>
      <c r="G9" s="30">
        <f>16*2</f>
        <v>32</v>
      </c>
    </row>
    <row r="10" spans="2:7" x14ac:dyDescent="0.3">
      <c r="B10" s="28" t="s">
        <v>137</v>
      </c>
      <c r="C10" s="28">
        <v>186003</v>
      </c>
      <c r="D10" s="27" t="s">
        <v>292</v>
      </c>
      <c r="E10" s="27" t="s">
        <v>307</v>
      </c>
      <c r="F10" s="29">
        <v>23</v>
      </c>
      <c r="G10" s="30">
        <f>F10*5</f>
        <v>115</v>
      </c>
    </row>
    <row r="11" spans="2:7" x14ac:dyDescent="0.3">
      <c r="B11" s="28" t="s">
        <v>138</v>
      </c>
      <c r="C11" s="28">
        <v>186004</v>
      </c>
      <c r="D11" s="27" t="s">
        <v>292</v>
      </c>
      <c r="E11" s="27" t="s">
        <v>307</v>
      </c>
      <c r="F11" s="29">
        <v>11</v>
      </c>
      <c r="G11" s="30">
        <f>F11*5</f>
        <v>55</v>
      </c>
    </row>
    <row r="12" spans="2:7" x14ac:dyDescent="0.3">
      <c r="B12" s="28" t="s">
        <v>139</v>
      </c>
      <c r="C12" s="28">
        <v>186005</v>
      </c>
      <c r="D12" s="27" t="s">
        <v>292</v>
      </c>
      <c r="E12" s="27" t="s">
        <v>307</v>
      </c>
      <c r="F12" s="29">
        <v>8</v>
      </c>
      <c r="G12" s="30">
        <f>F12*5</f>
        <v>40</v>
      </c>
    </row>
    <row r="13" spans="2:7" x14ac:dyDescent="0.3">
      <c r="B13" s="28" t="s">
        <v>140</v>
      </c>
      <c r="C13" s="28">
        <v>186501</v>
      </c>
      <c r="D13" s="27" t="s">
        <v>293</v>
      </c>
      <c r="E13" s="27" t="s">
        <v>308</v>
      </c>
      <c r="F13" s="29">
        <v>21</v>
      </c>
      <c r="G13" s="30">
        <f>F13*5</f>
        <v>105</v>
      </c>
    </row>
    <row r="14" spans="2:7" x14ac:dyDescent="0.3">
      <c r="B14" s="28" t="s">
        <v>141</v>
      </c>
      <c r="C14" s="28">
        <v>186502</v>
      </c>
      <c r="D14" s="27" t="s">
        <v>293</v>
      </c>
      <c r="E14" s="27" t="s">
        <v>308</v>
      </c>
      <c r="F14" s="29">
        <v>27</v>
      </c>
      <c r="G14" s="30">
        <f t="shared" ref="G14:G43" si="0">F14*5</f>
        <v>135</v>
      </c>
    </row>
    <row r="15" spans="2:7" x14ac:dyDescent="0.3">
      <c r="B15" s="28" t="s">
        <v>142</v>
      </c>
      <c r="C15" s="28">
        <v>186503</v>
      </c>
      <c r="D15" s="27" t="s">
        <v>293</v>
      </c>
      <c r="E15" s="27" t="s">
        <v>308</v>
      </c>
      <c r="F15" s="29">
        <v>24</v>
      </c>
      <c r="G15" s="30">
        <f t="shared" si="0"/>
        <v>120</v>
      </c>
    </row>
    <row r="16" spans="2:7" x14ac:dyDescent="0.3">
      <c r="B16" s="28" t="s">
        <v>143</v>
      </c>
      <c r="C16" s="28">
        <v>186504</v>
      </c>
      <c r="D16" s="27" t="s">
        <v>293</v>
      </c>
      <c r="E16" s="27" t="s">
        <v>309</v>
      </c>
      <c r="F16" s="29">
        <v>25</v>
      </c>
      <c r="G16" s="30">
        <f t="shared" si="0"/>
        <v>125</v>
      </c>
    </row>
    <row r="17" spans="2:7" x14ac:dyDescent="0.3">
      <c r="B17" s="28" t="s">
        <v>144</v>
      </c>
      <c r="C17" s="28">
        <v>186505</v>
      </c>
      <c r="D17" s="27" t="s">
        <v>293</v>
      </c>
      <c r="E17" s="27" t="s">
        <v>310</v>
      </c>
      <c r="F17" s="29">
        <v>30</v>
      </c>
      <c r="G17" s="30">
        <f t="shared" si="0"/>
        <v>150</v>
      </c>
    </row>
    <row r="18" spans="2:7" x14ac:dyDescent="0.3">
      <c r="B18" s="28" t="s">
        <v>145</v>
      </c>
      <c r="C18" s="28">
        <v>186506</v>
      </c>
      <c r="D18" s="27" t="s">
        <v>293</v>
      </c>
      <c r="E18" s="27" t="s">
        <v>309</v>
      </c>
      <c r="F18" s="29">
        <v>10</v>
      </c>
      <c r="G18" s="30">
        <f t="shared" si="0"/>
        <v>50</v>
      </c>
    </row>
    <row r="19" spans="2:7" x14ac:dyDescent="0.3">
      <c r="B19" s="28" t="s">
        <v>146</v>
      </c>
      <c r="C19" s="28">
        <v>186507</v>
      </c>
      <c r="D19" s="27" t="s">
        <v>293</v>
      </c>
      <c r="E19" s="27" t="s">
        <v>309</v>
      </c>
      <c r="F19" s="29">
        <v>21</v>
      </c>
      <c r="G19" s="30">
        <f t="shared" si="0"/>
        <v>105</v>
      </c>
    </row>
    <row r="20" spans="2:7" x14ac:dyDescent="0.3">
      <c r="B20" s="28" t="s">
        <v>147</v>
      </c>
      <c r="C20" s="28">
        <v>186508</v>
      </c>
      <c r="D20" s="27" t="s">
        <v>293</v>
      </c>
      <c r="E20" s="27" t="s">
        <v>311</v>
      </c>
      <c r="F20" s="29">
        <v>27</v>
      </c>
      <c r="G20" s="30">
        <f t="shared" si="0"/>
        <v>135</v>
      </c>
    </row>
    <row r="21" spans="2:7" x14ac:dyDescent="0.3">
      <c r="B21" s="28" t="s">
        <v>148</v>
      </c>
      <c r="C21" s="28">
        <v>186509</v>
      </c>
      <c r="D21" s="27" t="s">
        <v>293</v>
      </c>
      <c r="E21" s="27" t="s">
        <v>311</v>
      </c>
      <c r="F21" s="29">
        <v>21</v>
      </c>
      <c r="G21" s="30">
        <f t="shared" si="0"/>
        <v>105</v>
      </c>
    </row>
    <row r="22" spans="2:7" x14ac:dyDescent="0.3">
      <c r="B22" s="28" t="s">
        <v>149</v>
      </c>
      <c r="C22" s="28">
        <v>186510</v>
      </c>
      <c r="D22" s="27" t="s">
        <v>293</v>
      </c>
      <c r="E22" s="27" t="s">
        <v>311</v>
      </c>
      <c r="F22" s="29">
        <v>21</v>
      </c>
      <c r="G22" s="30">
        <f t="shared" si="0"/>
        <v>105</v>
      </c>
    </row>
    <row r="23" spans="2:7" x14ac:dyDescent="0.3">
      <c r="B23" s="28" t="s">
        <v>150</v>
      </c>
      <c r="C23" s="28">
        <v>186511</v>
      </c>
      <c r="D23" s="27" t="s">
        <v>293</v>
      </c>
      <c r="E23" s="27" t="s">
        <v>311</v>
      </c>
      <c r="F23" s="29">
        <v>20</v>
      </c>
      <c r="G23" s="30">
        <f t="shared" si="0"/>
        <v>100</v>
      </c>
    </row>
    <row r="24" spans="2:7" x14ac:dyDescent="0.3">
      <c r="B24" s="28" t="s">
        <v>151</v>
      </c>
      <c r="C24" s="28">
        <v>186512</v>
      </c>
      <c r="D24" s="27" t="s">
        <v>293</v>
      </c>
      <c r="E24" s="27" t="s">
        <v>311</v>
      </c>
      <c r="F24" s="29">
        <v>9</v>
      </c>
      <c r="G24" s="30">
        <f t="shared" si="0"/>
        <v>45</v>
      </c>
    </row>
    <row r="25" spans="2:7" x14ac:dyDescent="0.3">
      <c r="B25" s="28" t="s">
        <v>152</v>
      </c>
      <c r="C25" s="28">
        <v>186513</v>
      </c>
      <c r="D25" s="27" t="s">
        <v>293</v>
      </c>
      <c r="E25" s="27" t="s">
        <v>312</v>
      </c>
      <c r="F25" s="29">
        <v>26</v>
      </c>
      <c r="G25" s="30">
        <f t="shared" si="0"/>
        <v>130</v>
      </c>
    </row>
    <row r="26" spans="2:7" x14ac:dyDescent="0.3">
      <c r="B26" s="28" t="s">
        <v>153</v>
      </c>
      <c r="C26" s="28">
        <v>186514</v>
      </c>
      <c r="D26" s="27" t="s">
        <v>293</v>
      </c>
      <c r="E26" s="27" t="s">
        <v>312</v>
      </c>
      <c r="F26" s="29">
        <v>21</v>
      </c>
      <c r="G26" s="30">
        <f t="shared" si="0"/>
        <v>105</v>
      </c>
    </row>
    <row r="27" spans="2:7" x14ac:dyDescent="0.3">
      <c r="B27" s="28" t="s">
        <v>154</v>
      </c>
      <c r="C27" s="28">
        <v>186515</v>
      </c>
      <c r="D27" s="27" t="s">
        <v>293</v>
      </c>
      <c r="E27" s="27" t="s">
        <v>312</v>
      </c>
      <c r="F27" s="29">
        <v>15</v>
      </c>
      <c r="G27" s="30">
        <f t="shared" si="0"/>
        <v>75</v>
      </c>
    </row>
    <row r="28" spans="2:7" x14ac:dyDescent="0.3">
      <c r="B28" s="28" t="s">
        <v>155</v>
      </c>
      <c r="C28" s="28">
        <v>186515</v>
      </c>
      <c r="D28" s="27" t="s">
        <v>293</v>
      </c>
      <c r="E28" s="27" t="s">
        <v>313</v>
      </c>
      <c r="F28" s="29">
        <v>25</v>
      </c>
      <c r="G28" s="30">
        <f t="shared" si="0"/>
        <v>125</v>
      </c>
    </row>
    <row r="29" spans="2:7" x14ac:dyDescent="0.3">
      <c r="B29" s="28" t="s">
        <v>156</v>
      </c>
      <c r="C29" s="28">
        <v>186517</v>
      </c>
      <c r="D29" s="27" t="s">
        <v>293</v>
      </c>
      <c r="E29" s="27" t="s">
        <v>313</v>
      </c>
      <c r="F29" s="29">
        <v>20</v>
      </c>
      <c r="G29" s="30">
        <f t="shared" si="0"/>
        <v>100</v>
      </c>
    </row>
    <row r="30" spans="2:7" x14ac:dyDescent="0.3">
      <c r="B30" s="28" t="s">
        <v>157</v>
      </c>
      <c r="C30" s="28">
        <v>186518</v>
      </c>
      <c r="D30" s="27" t="s">
        <v>293</v>
      </c>
      <c r="E30" s="27" t="s">
        <v>313</v>
      </c>
      <c r="F30" s="29">
        <v>19</v>
      </c>
      <c r="G30" s="30">
        <f t="shared" si="0"/>
        <v>95</v>
      </c>
    </row>
    <row r="31" spans="2:7" x14ac:dyDescent="0.3">
      <c r="B31" s="28" t="s">
        <v>158</v>
      </c>
      <c r="C31" s="28">
        <v>186519</v>
      </c>
      <c r="D31" s="27" t="s">
        <v>293</v>
      </c>
      <c r="E31" s="27" t="s">
        <v>314</v>
      </c>
      <c r="F31" s="29">
        <v>21</v>
      </c>
      <c r="G31" s="30">
        <f t="shared" si="0"/>
        <v>105</v>
      </c>
    </row>
    <row r="32" spans="2:7" x14ac:dyDescent="0.3">
      <c r="B32" s="28" t="s">
        <v>159</v>
      </c>
      <c r="C32" s="28">
        <v>186520</v>
      </c>
      <c r="D32" s="27" t="s">
        <v>293</v>
      </c>
      <c r="E32" s="27" t="s">
        <v>314</v>
      </c>
      <c r="F32" s="29">
        <v>19</v>
      </c>
      <c r="G32" s="30">
        <f t="shared" si="0"/>
        <v>95</v>
      </c>
    </row>
    <row r="33" spans="2:7" x14ac:dyDescent="0.3">
      <c r="B33" s="28" t="s">
        <v>160</v>
      </c>
      <c r="C33" s="28">
        <v>186521</v>
      </c>
      <c r="D33" s="27" t="s">
        <v>293</v>
      </c>
      <c r="E33" s="27" t="s">
        <v>314</v>
      </c>
      <c r="F33" s="29">
        <v>20</v>
      </c>
      <c r="G33" s="30">
        <f t="shared" si="0"/>
        <v>100</v>
      </c>
    </row>
    <row r="34" spans="2:7" x14ac:dyDescent="0.3">
      <c r="B34" s="28" t="s">
        <v>161</v>
      </c>
      <c r="C34" s="28">
        <v>186522</v>
      </c>
      <c r="D34" s="27" t="s">
        <v>293</v>
      </c>
      <c r="E34" s="27" t="s">
        <v>314</v>
      </c>
      <c r="F34" s="29">
        <v>16</v>
      </c>
      <c r="G34" s="30">
        <f t="shared" si="0"/>
        <v>80</v>
      </c>
    </row>
    <row r="35" spans="2:7" x14ac:dyDescent="0.3">
      <c r="B35" s="28" t="s">
        <v>162</v>
      </c>
      <c r="C35" s="28">
        <v>186523</v>
      </c>
      <c r="D35" s="27" t="s">
        <v>293</v>
      </c>
      <c r="E35" s="27" t="s">
        <v>315</v>
      </c>
      <c r="F35" s="29">
        <v>23</v>
      </c>
      <c r="G35" s="30">
        <f t="shared" si="0"/>
        <v>115</v>
      </c>
    </row>
    <row r="36" spans="2:7" x14ac:dyDescent="0.3">
      <c r="B36" s="28" t="s">
        <v>163</v>
      </c>
      <c r="C36" s="28">
        <v>186524</v>
      </c>
      <c r="D36" s="27" t="s">
        <v>293</v>
      </c>
      <c r="E36" s="27" t="s">
        <v>315</v>
      </c>
      <c r="F36" s="29">
        <v>20</v>
      </c>
      <c r="G36" s="30">
        <f t="shared" si="0"/>
        <v>100</v>
      </c>
    </row>
    <row r="37" spans="2:7" x14ac:dyDescent="0.3">
      <c r="B37" s="28" t="s">
        <v>164</v>
      </c>
      <c r="C37" s="28">
        <v>186525</v>
      </c>
      <c r="D37" s="27" t="s">
        <v>293</v>
      </c>
      <c r="E37" s="27" t="s">
        <v>315</v>
      </c>
      <c r="F37" s="29">
        <v>22</v>
      </c>
      <c r="G37" s="30">
        <f t="shared" si="0"/>
        <v>110</v>
      </c>
    </row>
    <row r="38" spans="2:7" x14ac:dyDescent="0.3">
      <c r="B38" s="28" t="s">
        <v>165</v>
      </c>
      <c r="C38" s="28">
        <v>186526</v>
      </c>
      <c r="D38" s="27" t="s">
        <v>293</v>
      </c>
      <c r="E38" s="27" t="s">
        <v>317</v>
      </c>
      <c r="F38" s="29">
        <v>20</v>
      </c>
      <c r="G38" s="30">
        <f t="shared" si="0"/>
        <v>100</v>
      </c>
    </row>
    <row r="39" spans="2:7" x14ac:dyDescent="0.3">
      <c r="B39" s="28" t="s">
        <v>166</v>
      </c>
      <c r="C39" s="28">
        <v>186527</v>
      </c>
      <c r="D39" s="27" t="s">
        <v>293</v>
      </c>
      <c r="E39" s="27" t="s">
        <v>317</v>
      </c>
      <c r="F39" s="29">
        <v>20</v>
      </c>
      <c r="G39" s="30">
        <f t="shared" si="0"/>
        <v>100</v>
      </c>
    </row>
    <row r="40" spans="2:7" x14ac:dyDescent="0.3">
      <c r="B40" s="28" t="s">
        <v>167</v>
      </c>
      <c r="C40" s="28">
        <v>186528</v>
      </c>
      <c r="D40" s="27" t="s">
        <v>293</v>
      </c>
      <c r="E40" s="27" t="s">
        <v>317</v>
      </c>
      <c r="F40" s="29">
        <v>20</v>
      </c>
      <c r="G40" s="30">
        <f t="shared" si="0"/>
        <v>100</v>
      </c>
    </row>
    <row r="41" spans="2:7" x14ac:dyDescent="0.3">
      <c r="B41" s="28" t="s">
        <v>168</v>
      </c>
      <c r="C41" s="28">
        <v>186529</v>
      </c>
      <c r="D41" s="27" t="s">
        <v>293</v>
      </c>
      <c r="E41" s="27" t="s">
        <v>316</v>
      </c>
      <c r="F41" s="29">
        <v>16</v>
      </c>
      <c r="G41" s="30">
        <f t="shared" si="0"/>
        <v>80</v>
      </c>
    </row>
    <row r="42" spans="2:7" x14ac:dyDescent="0.3">
      <c r="B42" s="28" t="s">
        <v>169</v>
      </c>
      <c r="C42" s="28">
        <v>186530</v>
      </c>
      <c r="D42" s="27" t="s">
        <v>293</v>
      </c>
      <c r="E42" s="27" t="s">
        <v>316</v>
      </c>
      <c r="F42" s="29">
        <v>16</v>
      </c>
      <c r="G42" s="30">
        <f t="shared" si="0"/>
        <v>80</v>
      </c>
    </row>
    <row r="43" spans="2:7" x14ac:dyDescent="0.3">
      <c r="B43" s="28" t="s">
        <v>170</v>
      </c>
      <c r="C43" s="28">
        <v>186531</v>
      </c>
      <c r="D43" s="27" t="s">
        <v>293</v>
      </c>
      <c r="E43" s="27" t="s">
        <v>316</v>
      </c>
      <c r="F43" s="29">
        <v>20</v>
      </c>
      <c r="G43" s="30">
        <f t="shared" si="0"/>
        <v>100</v>
      </c>
    </row>
    <row r="44" spans="2:7" s="1" customFormat="1" ht="22.2" customHeight="1" x14ac:dyDescent="0.3">
      <c r="B44" s="76" t="s">
        <v>305</v>
      </c>
      <c r="C44" s="76"/>
      <c r="D44" s="76"/>
      <c r="E44" s="76"/>
      <c r="F44" s="38">
        <f>SUM(F8:F43)</f>
        <v>716</v>
      </c>
      <c r="G44" s="39">
        <f>SUM(G8:G43)</f>
        <v>3463</v>
      </c>
    </row>
    <row r="45" spans="2:7" s="40" customFormat="1" ht="21.6" customHeight="1" x14ac:dyDescent="0.3">
      <c r="B45" s="41"/>
      <c r="C45" s="41"/>
      <c r="D45" s="41"/>
      <c r="E45" s="41"/>
      <c r="F45" s="42"/>
      <c r="G45" s="43"/>
    </row>
    <row r="46" spans="2:7" s="40" customFormat="1" ht="51" customHeight="1" x14ac:dyDescent="0.3">
      <c r="B46" s="75" t="s">
        <v>304</v>
      </c>
      <c r="C46" s="75"/>
      <c r="D46" s="75"/>
      <c r="E46" s="75"/>
      <c r="F46" s="75"/>
      <c r="G46" s="75"/>
    </row>
    <row r="47" spans="2:7" s="1" customFormat="1" ht="28.8" x14ac:dyDescent="0.3">
      <c r="B47" s="36" t="s">
        <v>134</v>
      </c>
      <c r="C47" s="36" t="s">
        <v>299</v>
      </c>
      <c r="D47" s="37" t="s">
        <v>300</v>
      </c>
      <c r="E47" s="36" t="s">
        <v>126</v>
      </c>
      <c r="F47" s="36" t="s">
        <v>301</v>
      </c>
      <c r="G47" s="36" t="s">
        <v>302</v>
      </c>
    </row>
    <row r="48" spans="2:7" x14ac:dyDescent="0.3">
      <c r="B48" s="28" t="s">
        <v>135</v>
      </c>
      <c r="C48" s="28">
        <v>187002</v>
      </c>
      <c r="D48" s="27" t="s">
        <v>289</v>
      </c>
      <c r="E48" s="27" t="s">
        <v>318</v>
      </c>
      <c r="F48" s="29">
        <v>27</v>
      </c>
      <c r="G48" s="30">
        <f>F48*8</f>
        <v>216</v>
      </c>
    </row>
    <row r="49" spans="2:10" x14ac:dyDescent="0.3">
      <c r="B49" s="28" t="s">
        <v>136</v>
      </c>
      <c r="C49" s="28">
        <v>187501</v>
      </c>
      <c r="D49" s="27" t="s">
        <v>284</v>
      </c>
      <c r="E49" s="27" t="s">
        <v>319</v>
      </c>
      <c r="F49" s="29">
        <v>20</v>
      </c>
      <c r="G49" s="30">
        <f>F49*8</f>
        <v>160</v>
      </c>
    </row>
    <row r="50" spans="2:10" x14ac:dyDescent="0.3">
      <c r="B50" s="28" t="s">
        <v>137</v>
      </c>
      <c r="C50" s="28">
        <v>187502</v>
      </c>
      <c r="D50" s="27" t="s">
        <v>285</v>
      </c>
      <c r="E50" s="27" t="s">
        <v>320</v>
      </c>
      <c r="F50" s="29">
        <v>30</v>
      </c>
      <c r="G50" s="30">
        <f>F50*8</f>
        <v>240</v>
      </c>
      <c r="J50" s="64"/>
    </row>
    <row r="51" spans="2:10" x14ac:dyDescent="0.3">
      <c r="B51" s="28" t="s">
        <v>138</v>
      </c>
      <c r="C51" s="28">
        <v>187503</v>
      </c>
      <c r="D51" s="27" t="s">
        <v>286</v>
      </c>
      <c r="E51" s="27" t="s">
        <v>321</v>
      </c>
      <c r="F51" s="29">
        <v>33</v>
      </c>
      <c r="G51" s="30">
        <f>F51*8</f>
        <v>264</v>
      </c>
    </row>
    <row r="52" spans="2:10" x14ac:dyDescent="0.3">
      <c r="B52" s="28" t="s">
        <v>140</v>
      </c>
      <c r="C52" s="28">
        <v>187504</v>
      </c>
      <c r="D52" s="27" t="s">
        <v>287</v>
      </c>
      <c r="E52" s="27" t="s">
        <v>322</v>
      </c>
      <c r="F52" s="29">
        <v>52</v>
      </c>
      <c r="G52" s="30">
        <f>F52*8</f>
        <v>416</v>
      </c>
    </row>
    <row r="53" spans="2:10" x14ac:dyDescent="0.3">
      <c r="B53" s="28" t="s">
        <v>141</v>
      </c>
      <c r="C53" s="28">
        <v>187505</v>
      </c>
      <c r="D53" s="27" t="s">
        <v>288</v>
      </c>
      <c r="E53" s="27" t="s">
        <v>323</v>
      </c>
      <c r="F53" s="29">
        <v>31</v>
      </c>
      <c r="G53" s="30">
        <v>279</v>
      </c>
    </row>
    <row r="54" spans="2:10" x14ac:dyDescent="0.3">
      <c r="B54" s="28" t="s">
        <v>142</v>
      </c>
      <c r="C54" s="28">
        <v>187506</v>
      </c>
      <c r="D54" s="27" t="s">
        <v>290</v>
      </c>
      <c r="E54" s="27" t="s">
        <v>324</v>
      </c>
      <c r="F54" s="29">
        <v>47</v>
      </c>
      <c r="G54" s="30">
        <f>F54*8</f>
        <v>376</v>
      </c>
    </row>
    <row r="55" spans="2:10" x14ac:dyDescent="0.3">
      <c r="B55" s="28" t="s">
        <v>143</v>
      </c>
      <c r="C55" s="28">
        <v>187507</v>
      </c>
      <c r="D55" s="44" t="s">
        <v>385</v>
      </c>
      <c r="E55" s="27" t="s">
        <v>325</v>
      </c>
      <c r="F55" s="29">
        <v>31</v>
      </c>
      <c r="G55" s="30">
        <f>F55*8</f>
        <v>248</v>
      </c>
    </row>
    <row r="56" spans="2:10" x14ac:dyDescent="0.3">
      <c r="B56" s="28" t="s">
        <v>144</v>
      </c>
      <c r="C56" s="28">
        <v>187508</v>
      </c>
      <c r="D56" s="27" t="s">
        <v>384</v>
      </c>
      <c r="E56" s="27" t="s">
        <v>321</v>
      </c>
      <c r="F56" s="29">
        <v>30</v>
      </c>
      <c r="G56" s="30">
        <f>F56*8</f>
        <v>240</v>
      </c>
    </row>
    <row r="57" spans="2:10" ht="22.2" customHeight="1" x14ac:dyDescent="0.3">
      <c r="B57" s="76" t="s">
        <v>305</v>
      </c>
      <c r="C57" s="76"/>
      <c r="D57" s="76"/>
      <c r="E57" s="76"/>
      <c r="F57" s="45">
        <f>SUM(F48:F56)</f>
        <v>301</v>
      </c>
      <c r="G57" s="39">
        <f>SUM(G48:G56)</f>
        <v>2439</v>
      </c>
    </row>
  </sheetData>
  <mergeCells count="5">
    <mergeCell ref="B6:G6"/>
    <mergeCell ref="B44:E44"/>
    <mergeCell ref="B4:F4"/>
    <mergeCell ref="B46:G46"/>
    <mergeCell ref="B57:E57"/>
  </mergeCells>
  <phoneticPr fontId="10" type="noConversion"/>
  <pageMargins left="0.70866141732283472" right="0.70866141732283472" top="0.78740157480314965" bottom="0.78740157480314965" header="0.31496062992125984" footer="0.31496062992125984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J56"/>
  <sheetViews>
    <sheetView workbookViewId="0">
      <selection activeCell="B7" sqref="B7"/>
    </sheetView>
  </sheetViews>
  <sheetFormatPr defaultColWidth="8.88671875" defaultRowHeight="14.4" x14ac:dyDescent="0.3"/>
  <cols>
    <col min="1" max="1" width="4.88671875" style="1" customWidth="1"/>
    <col min="2" max="2" width="9.6640625" style="1" customWidth="1"/>
    <col min="3" max="3" width="27.5546875" style="1" customWidth="1"/>
    <col min="4" max="6" width="21.77734375" style="1" customWidth="1"/>
    <col min="7" max="16384" width="8.88671875" style="1"/>
  </cols>
  <sheetData>
    <row r="1" spans="2:10" x14ac:dyDescent="0.3">
      <c r="C1" s="89"/>
      <c r="D1" s="89"/>
      <c r="E1" s="89"/>
      <c r="F1" s="89"/>
      <c r="G1" s="89"/>
      <c r="H1" s="89"/>
      <c r="I1" s="89"/>
    </row>
    <row r="2" spans="2:10" x14ac:dyDescent="0.3">
      <c r="B2" s="52"/>
      <c r="C2" s="52"/>
      <c r="D2" s="52"/>
      <c r="E2" s="52"/>
      <c r="F2" s="63" t="s">
        <v>382</v>
      </c>
      <c r="G2" s="51"/>
      <c r="H2" s="51"/>
      <c r="I2" s="51"/>
    </row>
    <row r="3" spans="2:10" x14ac:dyDescent="0.3">
      <c r="B3" s="46"/>
      <c r="C3" s="46"/>
      <c r="D3" s="46"/>
      <c r="E3" s="46"/>
      <c r="F3" s="46"/>
      <c r="G3" s="51"/>
      <c r="H3" s="51"/>
      <c r="I3" s="51"/>
    </row>
    <row r="4" spans="2:10" x14ac:dyDescent="0.3">
      <c r="B4" s="90" t="s">
        <v>369</v>
      </c>
      <c r="C4" s="90"/>
      <c r="D4" s="90"/>
      <c r="E4" s="90"/>
      <c r="F4" s="90"/>
      <c r="G4" s="23"/>
      <c r="H4" s="23"/>
    </row>
    <row r="5" spans="2:10" x14ac:dyDescent="0.3">
      <c r="C5" s="34"/>
      <c r="D5" s="23"/>
      <c r="E5" s="23"/>
      <c r="F5" s="23"/>
      <c r="G5" s="23"/>
      <c r="H5" s="23"/>
    </row>
    <row r="6" spans="2:10" ht="54.6" customHeight="1" x14ac:dyDescent="0.3">
      <c r="B6" s="91" t="s">
        <v>386</v>
      </c>
      <c r="C6" s="92"/>
      <c r="D6" s="92"/>
      <c r="E6" s="92"/>
      <c r="F6" s="93"/>
      <c r="J6" s="66"/>
    </row>
    <row r="7" spans="2:10" ht="41.4" x14ac:dyDescent="0.3">
      <c r="B7" s="53" t="s">
        <v>134</v>
      </c>
      <c r="C7" s="54" t="s">
        <v>326</v>
      </c>
      <c r="D7" s="55" t="s">
        <v>327</v>
      </c>
      <c r="E7" s="55" t="s">
        <v>371</v>
      </c>
      <c r="F7" s="55" t="s">
        <v>383</v>
      </c>
    </row>
    <row r="8" spans="2:10" x14ac:dyDescent="0.3">
      <c r="B8" s="81" t="s">
        <v>135</v>
      </c>
      <c r="C8" s="84" t="s">
        <v>328</v>
      </c>
      <c r="D8" s="85"/>
      <c r="E8" s="86"/>
      <c r="F8" s="78">
        <v>64</v>
      </c>
      <c r="I8" s="56"/>
      <c r="J8" s="56"/>
    </row>
    <row r="9" spans="2:10" x14ac:dyDescent="0.3">
      <c r="B9" s="82"/>
      <c r="C9" s="47" t="s">
        <v>329</v>
      </c>
      <c r="D9" s="49">
        <v>4</v>
      </c>
      <c r="E9" s="48">
        <v>28</v>
      </c>
      <c r="F9" s="79"/>
      <c r="I9" s="56"/>
      <c r="J9" s="56"/>
    </row>
    <row r="10" spans="2:10" x14ac:dyDescent="0.3">
      <c r="B10" s="83"/>
      <c r="C10" s="48" t="s">
        <v>330</v>
      </c>
      <c r="D10" s="48">
        <v>6</v>
      </c>
      <c r="E10" s="48">
        <v>36</v>
      </c>
      <c r="F10" s="80"/>
      <c r="I10" s="56"/>
      <c r="J10" s="56"/>
    </row>
    <row r="11" spans="2:10" x14ac:dyDescent="0.3">
      <c r="B11" s="81" t="s">
        <v>136</v>
      </c>
      <c r="C11" s="84" t="s">
        <v>331</v>
      </c>
      <c r="D11" s="85"/>
      <c r="E11" s="86"/>
      <c r="F11" s="78">
        <v>166</v>
      </c>
      <c r="I11" s="56"/>
      <c r="J11" s="56"/>
    </row>
    <row r="12" spans="2:10" x14ac:dyDescent="0.3">
      <c r="B12" s="82"/>
      <c r="C12" s="48" t="s">
        <v>332</v>
      </c>
      <c r="D12" s="48">
        <v>10</v>
      </c>
      <c r="E12" s="48">
        <v>84</v>
      </c>
      <c r="F12" s="79"/>
      <c r="I12" s="56"/>
      <c r="J12" s="56"/>
    </row>
    <row r="13" spans="2:10" x14ac:dyDescent="0.3">
      <c r="B13" s="83"/>
      <c r="C13" s="48" t="s">
        <v>333</v>
      </c>
      <c r="D13" s="48">
        <v>10</v>
      </c>
      <c r="E13" s="48">
        <v>82</v>
      </c>
      <c r="F13" s="80"/>
      <c r="I13" s="56"/>
      <c r="J13" s="56"/>
    </row>
    <row r="14" spans="2:10" x14ac:dyDescent="0.3">
      <c r="B14" s="81" t="s">
        <v>137</v>
      </c>
      <c r="C14" s="84" t="s">
        <v>334</v>
      </c>
      <c r="D14" s="85"/>
      <c r="E14" s="86"/>
      <c r="F14" s="78">
        <v>97</v>
      </c>
      <c r="I14" s="56"/>
      <c r="J14" s="56"/>
    </row>
    <row r="15" spans="2:10" x14ac:dyDescent="0.3">
      <c r="B15" s="82"/>
      <c r="C15" s="48" t="s">
        <v>335</v>
      </c>
      <c r="D15" s="48">
        <v>6</v>
      </c>
      <c r="E15" s="48">
        <v>18</v>
      </c>
      <c r="F15" s="79"/>
      <c r="I15" s="56"/>
      <c r="J15" s="56"/>
    </row>
    <row r="16" spans="2:10" x14ac:dyDescent="0.3">
      <c r="B16" s="82"/>
      <c r="C16" s="48" t="s">
        <v>336</v>
      </c>
      <c r="D16" s="48">
        <v>7</v>
      </c>
      <c r="E16" s="48">
        <v>24</v>
      </c>
      <c r="F16" s="79"/>
      <c r="I16" s="56"/>
      <c r="J16" s="56"/>
    </row>
    <row r="17" spans="2:10" x14ac:dyDescent="0.3">
      <c r="B17" s="82"/>
      <c r="C17" s="48" t="s">
        <v>337</v>
      </c>
      <c r="D17" s="48">
        <v>6</v>
      </c>
      <c r="E17" s="48">
        <v>22</v>
      </c>
      <c r="F17" s="79"/>
      <c r="I17" s="56"/>
      <c r="J17" s="56"/>
    </row>
    <row r="18" spans="2:10" x14ac:dyDescent="0.3">
      <c r="B18" s="82"/>
      <c r="C18" s="48" t="s">
        <v>338</v>
      </c>
      <c r="D18" s="48">
        <v>6</v>
      </c>
      <c r="E18" s="48">
        <v>17</v>
      </c>
      <c r="F18" s="79"/>
      <c r="I18" s="56"/>
      <c r="J18" s="56"/>
    </row>
    <row r="19" spans="2:10" x14ac:dyDescent="0.3">
      <c r="B19" s="83"/>
      <c r="C19" s="48" t="s">
        <v>339</v>
      </c>
      <c r="D19" s="48">
        <v>6</v>
      </c>
      <c r="E19" s="48">
        <v>16</v>
      </c>
      <c r="F19" s="80"/>
    </row>
    <row r="20" spans="2:10" x14ac:dyDescent="0.3">
      <c r="B20" s="81" t="s">
        <v>138</v>
      </c>
      <c r="C20" s="84" t="s">
        <v>340</v>
      </c>
      <c r="D20" s="85"/>
      <c r="E20" s="86"/>
      <c r="F20" s="78">
        <v>360</v>
      </c>
    </row>
    <row r="21" spans="2:10" x14ac:dyDescent="0.3">
      <c r="B21" s="82"/>
      <c r="C21" s="48" t="s">
        <v>341</v>
      </c>
      <c r="D21" s="48">
        <v>9</v>
      </c>
      <c r="E21" s="48">
        <v>77</v>
      </c>
      <c r="F21" s="79"/>
    </row>
    <row r="22" spans="2:10" x14ac:dyDescent="0.3">
      <c r="B22" s="82"/>
      <c r="C22" s="48" t="s">
        <v>342</v>
      </c>
      <c r="D22" s="48">
        <v>9</v>
      </c>
      <c r="E22" s="48">
        <v>68</v>
      </c>
      <c r="F22" s="79"/>
    </row>
    <row r="23" spans="2:10" x14ac:dyDescent="0.3">
      <c r="B23" s="82"/>
      <c r="C23" s="48" t="s">
        <v>343</v>
      </c>
      <c r="D23" s="48">
        <v>7</v>
      </c>
      <c r="E23" s="48">
        <v>52</v>
      </c>
      <c r="F23" s="79"/>
    </row>
    <row r="24" spans="2:10" x14ac:dyDescent="0.3">
      <c r="B24" s="82"/>
      <c r="C24" s="48" t="s">
        <v>344</v>
      </c>
      <c r="D24" s="48">
        <v>13</v>
      </c>
      <c r="E24" s="48">
        <v>94</v>
      </c>
      <c r="F24" s="79"/>
    </row>
    <row r="25" spans="2:10" x14ac:dyDescent="0.3">
      <c r="B25" s="83"/>
      <c r="C25" s="48" t="s">
        <v>345</v>
      </c>
      <c r="D25" s="48">
        <v>8</v>
      </c>
      <c r="E25" s="48">
        <v>69</v>
      </c>
      <c r="F25" s="80"/>
    </row>
    <row r="26" spans="2:10" x14ac:dyDescent="0.3">
      <c r="B26" s="81" t="s">
        <v>139</v>
      </c>
      <c r="C26" s="84" t="s">
        <v>346</v>
      </c>
      <c r="D26" s="85"/>
      <c r="E26" s="86"/>
      <c r="F26" s="78">
        <v>211</v>
      </c>
    </row>
    <row r="27" spans="2:10" x14ac:dyDescent="0.3">
      <c r="B27" s="82"/>
      <c r="C27" s="48" t="s">
        <v>341</v>
      </c>
      <c r="D27" s="49">
        <v>7</v>
      </c>
      <c r="E27" s="48">
        <v>70</v>
      </c>
      <c r="F27" s="79"/>
    </row>
    <row r="28" spans="2:10" x14ac:dyDescent="0.3">
      <c r="B28" s="82"/>
      <c r="C28" s="48" t="s">
        <v>347</v>
      </c>
      <c r="D28" s="49">
        <v>6</v>
      </c>
      <c r="E28" s="48">
        <v>56</v>
      </c>
      <c r="F28" s="79"/>
    </row>
    <row r="29" spans="2:10" x14ac:dyDescent="0.3">
      <c r="B29" s="83"/>
      <c r="C29" s="48" t="s">
        <v>338</v>
      </c>
      <c r="D29" s="49">
        <v>9</v>
      </c>
      <c r="E29" s="48">
        <v>85</v>
      </c>
      <c r="F29" s="80"/>
    </row>
    <row r="30" spans="2:10" x14ac:dyDescent="0.3">
      <c r="B30" s="81" t="s">
        <v>140</v>
      </c>
      <c r="C30" s="84" t="s">
        <v>348</v>
      </c>
      <c r="D30" s="85"/>
      <c r="E30" s="86"/>
      <c r="F30" s="78">
        <v>78</v>
      </c>
    </row>
    <row r="31" spans="2:10" x14ac:dyDescent="0.3">
      <c r="B31" s="82"/>
      <c r="C31" s="48" t="s">
        <v>349</v>
      </c>
      <c r="D31" s="48">
        <v>6</v>
      </c>
      <c r="E31" s="48">
        <v>53</v>
      </c>
      <c r="F31" s="79"/>
    </row>
    <row r="32" spans="2:10" x14ac:dyDescent="0.3">
      <c r="B32" s="83"/>
      <c r="C32" s="48" t="s">
        <v>337</v>
      </c>
      <c r="D32" s="48">
        <v>3</v>
      </c>
      <c r="E32" s="48">
        <v>25</v>
      </c>
      <c r="F32" s="80"/>
    </row>
    <row r="33" spans="2:6" x14ac:dyDescent="0.3">
      <c r="B33" s="81" t="s">
        <v>141</v>
      </c>
      <c r="C33" s="84" t="s">
        <v>350</v>
      </c>
      <c r="D33" s="85"/>
      <c r="E33" s="86"/>
      <c r="F33" s="78">
        <v>254</v>
      </c>
    </row>
    <row r="34" spans="2:6" x14ac:dyDescent="0.3">
      <c r="B34" s="82"/>
      <c r="C34" s="48" t="s">
        <v>351</v>
      </c>
      <c r="D34" s="49">
        <v>6</v>
      </c>
      <c r="E34" s="48">
        <v>65</v>
      </c>
      <c r="F34" s="79"/>
    </row>
    <row r="35" spans="2:6" x14ac:dyDescent="0.3">
      <c r="B35" s="82"/>
      <c r="C35" s="48" t="s">
        <v>352</v>
      </c>
      <c r="D35" s="49">
        <v>5</v>
      </c>
      <c r="E35" s="48">
        <v>60</v>
      </c>
      <c r="F35" s="79"/>
    </row>
    <row r="36" spans="2:6" x14ac:dyDescent="0.3">
      <c r="B36" s="82"/>
      <c r="C36" s="48" t="s">
        <v>353</v>
      </c>
      <c r="D36" s="49">
        <v>5</v>
      </c>
      <c r="E36" s="48">
        <v>60</v>
      </c>
      <c r="F36" s="79"/>
    </row>
    <row r="37" spans="2:6" x14ac:dyDescent="0.3">
      <c r="B37" s="83"/>
      <c r="C37" s="48" t="s">
        <v>354</v>
      </c>
      <c r="D37" s="49">
        <v>6</v>
      </c>
      <c r="E37" s="48">
        <v>69</v>
      </c>
      <c r="F37" s="80"/>
    </row>
    <row r="38" spans="2:6" x14ac:dyDescent="0.3">
      <c r="B38" s="81" t="s">
        <v>142</v>
      </c>
      <c r="C38" s="84" t="s">
        <v>355</v>
      </c>
      <c r="D38" s="85"/>
      <c r="E38" s="86"/>
      <c r="F38" s="78">
        <v>78</v>
      </c>
    </row>
    <row r="39" spans="2:6" x14ac:dyDescent="0.3">
      <c r="B39" s="82"/>
      <c r="C39" s="48" t="s">
        <v>356</v>
      </c>
      <c r="D39" s="49">
        <v>8</v>
      </c>
      <c r="E39" s="48">
        <v>39</v>
      </c>
      <c r="F39" s="79"/>
    </row>
    <row r="40" spans="2:6" x14ac:dyDescent="0.3">
      <c r="B40" s="83"/>
      <c r="C40" s="48" t="s">
        <v>357</v>
      </c>
      <c r="D40" s="49">
        <v>8</v>
      </c>
      <c r="E40" s="48">
        <v>39</v>
      </c>
      <c r="F40" s="80"/>
    </row>
    <row r="41" spans="2:6" x14ac:dyDescent="0.3">
      <c r="B41" s="81" t="s">
        <v>143</v>
      </c>
      <c r="C41" s="84" t="s">
        <v>358</v>
      </c>
      <c r="D41" s="85"/>
      <c r="E41" s="86"/>
      <c r="F41" s="78">
        <v>225</v>
      </c>
    </row>
    <row r="42" spans="2:6" x14ac:dyDescent="0.3">
      <c r="B42" s="82"/>
      <c r="C42" s="48" t="s">
        <v>359</v>
      </c>
      <c r="D42" s="48">
        <v>8</v>
      </c>
      <c r="E42" s="48">
        <v>40</v>
      </c>
      <c r="F42" s="79"/>
    </row>
    <row r="43" spans="2:6" x14ac:dyDescent="0.3">
      <c r="B43" s="82"/>
      <c r="C43" s="48" t="s">
        <v>354</v>
      </c>
      <c r="D43" s="48">
        <v>8</v>
      </c>
      <c r="E43" s="48">
        <v>40</v>
      </c>
      <c r="F43" s="79"/>
    </row>
    <row r="44" spans="2:6" x14ac:dyDescent="0.3">
      <c r="B44" s="82"/>
      <c r="C44" s="48" t="s">
        <v>360</v>
      </c>
      <c r="D44" s="48">
        <v>9</v>
      </c>
      <c r="E44" s="48">
        <v>45</v>
      </c>
      <c r="F44" s="79"/>
    </row>
    <row r="45" spans="2:6" x14ac:dyDescent="0.3">
      <c r="B45" s="82"/>
      <c r="C45" s="48" t="s">
        <v>356</v>
      </c>
      <c r="D45" s="48">
        <v>7</v>
      </c>
      <c r="E45" s="48">
        <v>35</v>
      </c>
      <c r="F45" s="79"/>
    </row>
    <row r="46" spans="2:6" x14ac:dyDescent="0.3">
      <c r="B46" s="82"/>
      <c r="C46" s="48" t="s">
        <v>361</v>
      </c>
      <c r="D46" s="48">
        <v>4</v>
      </c>
      <c r="E46" s="48">
        <v>20</v>
      </c>
      <c r="F46" s="79"/>
    </row>
    <row r="47" spans="2:6" x14ac:dyDescent="0.3">
      <c r="B47" s="83"/>
      <c r="C47" s="48" t="s">
        <v>357</v>
      </c>
      <c r="D47" s="48">
        <v>9</v>
      </c>
      <c r="E47" s="48">
        <v>45</v>
      </c>
      <c r="F47" s="80"/>
    </row>
    <row r="48" spans="2:6" x14ac:dyDescent="0.3">
      <c r="B48" s="81" t="s">
        <v>144</v>
      </c>
      <c r="C48" s="84" t="s">
        <v>362</v>
      </c>
      <c r="D48" s="85"/>
      <c r="E48" s="86"/>
      <c r="F48" s="78">
        <v>180</v>
      </c>
    </row>
    <row r="49" spans="2:6" x14ac:dyDescent="0.3">
      <c r="B49" s="82"/>
      <c r="C49" s="48" t="s">
        <v>360</v>
      </c>
      <c r="D49" s="47">
        <v>4</v>
      </c>
      <c r="E49" s="47">
        <v>40</v>
      </c>
      <c r="F49" s="79"/>
    </row>
    <row r="50" spans="2:6" x14ac:dyDescent="0.3">
      <c r="B50" s="82"/>
      <c r="C50" s="48" t="s">
        <v>356</v>
      </c>
      <c r="D50" s="47">
        <v>4</v>
      </c>
      <c r="E50" s="47">
        <v>40</v>
      </c>
      <c r="F50" s="79"/>
    </row>
    <row r="51" spans="2:6" x14ac:dyDescent="0.3">
      <c r="B51" s="82"/>
      <c r="C51" s="48" t="s">
        <v>363</v>
      </c>
      <c r="D51" s="48">
        <v>5</v>
      </c>
      <c r="E51" s="48">
        <v>50</v>
      </c>
      <c r="F51" s="79"/>
    </row>
    <row r="52" spans="2:6" x14ac:dyDescent="0.3">
      <c r="B52" s="83"/>
      <c r="C52" s="48" t="s">
        <v>364</v>
      </c>
      <c r="D52" s="48">
        <v>5</v>
      </c>
      <c r="E52" s="48">
        <v>50</v>
      </c>
      <c r="F52" s="80"/>
    </row>
    <row r="53" spans="2:6" x14ac:dyDescent="0.3">
      <c r="B53" s="81" t="s">
        <v>145</v>
      </c>
      <c r="C53" s="84" t="s">
        <v>365</v>
      </c>
      <c r="D53" s="85"/>
      <c r="E53" s="86"/>
      <c r="F53" s="78">
        <v>115</v>
      </c>
    </row>
    <row r="54" spans="2:6" x14ac:dyDescent="0.3">
      <c r="B54" s="82"/>
      <c r="C54" s="48" t="s">
        <v>366</v>
      </c>
      <c r="D54" s="48">
        <v>6</v>
      </c>
      <c r="E54" s="48">
        <v>57</v>
      </c>
      <c r="F54" s="79"/>
    </row>
    <row r="55" spans="2:6" x14ac:dyDescent="0.3">
      <c r="B55" s="83"/>
      <c r="C55" s="50" t="s">
        <v>367</v>
      </c>
      <c r="D55" s="50">
        <v>6</v>
      </c>
      <c r="E55" s="50">
        <v>58</v>
      </c>
      <c r="F55" s="80"/>
    </row>
    <row r="56" spans="2:6" x14ac:dyDescent="0.3">
      <c r="B56" s="87" t="s">
        <v>368</v>
      </c>
      <c r="C56" s="88"/>
      <c r="D56" s="57">
        <f>SUM(D8:D55)</f>
        <v>251</v>
      </c>
      <c r="E56" s="57">
        <f>SUM(E8:E55)</f>
        <v>1828</v>
      </c>
      <c r="F56" s="58">
        <f>SUM(F8:F55)</f>
        <v>1828</v>
      </c>
    </row>
  </sheetData>
  <mergeCells count="37">
    <mergeCell ref="C1:I1"/>
    <mergeCell ref="B4:F4"/>
    <mergeCell ref="B6:F6"/>
    <mergeCell ref="F8:F10"/>
    <mergeCell ref="B11:B13"/>
    <mergeCell ref="C11:E11"/>
    <mergeCell ref="F11:F13"/>
    <mergeCell ref="B14:B19"/>
    <mergeCell ref="C14:E14"/>
    <mergeCell ref="F14:F19"/>
    <mergeCell ref="B8:B10"/>
    <mergeCell ref="C8:E8"/>
    <mergeCell ref="F20:F25"/>
    <mergeCell ref="B26:B29"/>
    <mergeCell ref="C26:E26"/>
    <mergeCell ref="F26:F29"/>
    <mergeCell ref="B30:B32"/>
    <mergeCell ref="C30:E30"/>
    <mergeCell ref="F30:F32"/>
    <mergeCell ref="B20:B25"/>
    <mergeCell ref="C20:E20"/>
    <mergeCell ref="F33:F37"/>
    <mergeCell ref="B38:B40"/>
    <mergeCell ref="C38:E38"/>
    <mergeCell ref="F38:F40"/>
    <mergeCell ref="B41:B47"/>
    <mergeCell ref="C41:E41"/>
    <mergeCell ref="F41:F47"/>
    <mergeCell ref="B33:B37"/>
    <mergeCell ref="C33:E33"/>
    <mergeCell ref="F48:F52"/>
    <mergeCell ref="B53:B55"/>
    <mergeCell ref="C53:E53"/>
    <mergeCell ref="F53:F55"/>
    <mergeCell ref="B56:C56"/>
    <mergeCell ref="B48:B52"/>
    <mergeCell ref="C48:E48"/>
  </mergeCells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KROUZKY 2018_2019</vt:lpstr>
      <vt:lpstr>AKCE 2018_2019</vt:lpstr>
      <vt:lpstr>TÁBORY 2018_2019</vt:lpstr>
      <vt:lpstr>SOUTĚŽE MŠMT 2018_2019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LenovoPC</dc:creator>
  <cp:lastModifiedBy>jsima</cp:lastModifiedBy>
  <cp:lastPrinted>2019-10-15T08:14:20Z</cp:lastPrinted>
  <dcterms:created xsi:type="dcterms:W3CDTF">2019-08-21T11:46:54Z</dcterms:created>
  <dcterms:modified xsi:type="dcterms:W3CDTF">2019-10-15T08:18:41Z</dcterms:modified>
</cp:coreProperties>
</file>