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a.simankova\Desktop\VYROČKA_2019_2020\"/>
    </mc:Choice>
  </mc:AlternateContent>
  <xr:revisionPtr revIDLastSave="0" documentId="13_ncr:1_{71A6EF00-AD3D-4D8A-86A7-2337D8894BF0}" xr6:coauthVersionLast="36" xr6:coauthVersionMax="36" xr10:uidLastSave="{00000000-0000-0000-0000-000000000000}"/>
  <bookViews>
    <workbookView xWindow="0" yWindow="0" windowWidth="23040" windowHeight="9204" xr2:uid="{00000000-000D-0000-FFFF-FFFF00000000}"/>
  </bookViews>
  <sheets>
    <sheet name="KROUZKY 2019_2020" sheetId="2" r:id="rId1"/>
    <sheet name="AKCE_2019_2020" sheetId="1" r:id="rId2"/>
    <sheet name="AKCE_2019_2020_NEREALIZOVANÉ" sheetId="5" r:id="rId3"/>
    <sheet name="TÁBORY 2019_2020" sheetId="3" r:id="rId4"/>
    <sheet name="SOUTĚŽE MŠMT 2019_2020" sheetId="4" r:id="rId5"/>
  </sheets>
  <calcPr calcId="191029"/>
</workbook>
</file>

<file path=xl/calcChain.xml><?xml version="1.0" encoding="utf-8"?>
<calcChain xmlns="http://schemas.openxmlformats.org/spreadsheetml/2006/main">
  <c r="F31" i="2" l="1"/>
  <c r="F36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8" i="2"/>
  <c r="F64" i="3" l="1"/>
  <c r="G63" i="3"/>
  <c r="G62" i="3"/>
  <c r="G60" i="3"/>
  <c r="G59" i="3"/>
  <c r="G57" i="3"/>
  <c r="G56" i="3"/>
  <c r="G64" i="3" s="1"/>
  <c r="F52" i="3"/>
  <c r="G51" i="3"/>
  <c r="G50" i="3"/>
  <c r="G49" i="3"/>
  <c r="G48" i="3"/>
  <c r="G47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52" i="3" l="1"/>
  <c r="F52" i="1" l="1"/>
  <c r="G52" i="1"/>
  <c r="H52" i="1"/>
  <c r="I52" i="1"/>
  <c r="J52" i="1"/>
  <c r="K52" i="1"/>
  <c r="E52" i="1"/>
  <c r="E37" i="2" l="1"/>
  <c r="D37" i="2" l="1"/>
  <c r="F56" i="4" l="1"/>
  <c r="E56" i="4"/>
  <c r="D56" i="4"/>
  <c r="E31" i="2" l="1"/>
  <c r="D31" i="2"/>
</calcChain>
</file>

<file path=xl/sharedStrings.xml><?xml version="1.0" encoding="utf-8"?>
<sst xmlns="http://schemas.openxmlformats.org/spreadsheetml/2006/main" count="655" uniqueCount="390">
  <si>
    <t>Letem světem</t>
  </si>
  <si>
    <t>Mikuláš pro nejmenší</t>
  </si>
  <si>
    <t>Závěrečný koncert hudebního oddělení</t>
  </si>
  <si>
    <t>Orient dance Slaný</t>
  </si>
  <si>
    <t>Termín konání</t>
  </si>
  <si>
    <t>Název akce, dílny, soutěže</t>
  </si>
  <si>
    <t>počet dětí prac.dny</t>
  </si>
  <si>
    <t>počet dětí víkend</t>
  </si>
  <si>
    <t>počet dospělých víkend</t>
  </si>
  <si>
    <t>počet akcí prac.dny</t>
  </si>
  <si>
    <t>počet akcí víkend</t>
  </si>
  <si>
    <t>počet dospělých prac.dny</t>
  </si>
  <si>
    <t>Pořadové 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</si>
  <si>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</si>
  <si>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</si>
  <si>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</si>
  <si>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</si>
  <si>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</si>
  <si>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</si>
  <si>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</si>
  <si>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</si>
  <si>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</si>
  <si>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</si>
  <si>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</si>
  <si>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</si>
  <si>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</si>
  <si>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</si>
  <si>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</si>
  <si>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</si>
  <si>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</si>
  <si>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</si>
  <si>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</si>
  <si>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</si>
  <si>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</si>
  <si>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</si>
  <si>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</si>
  <si>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</si>
  <si>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</si>
  <si>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</si>
  <si>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</si>
  <si>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</si>
  <si>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</si>
  <si>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</si>
  <si>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</si>
  <si>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</si>
  <si>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</si>
  <si>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</si>
  <si>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</si>
  <si>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</si>
  <si>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</si>
  <si>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</si>
  <si>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</si>
  <si>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</si>
  <si>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</si>
  <si>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</si>
  <si>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</si>
  <si>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</si>
  <si>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ZÚ Aktivity s rodiči</t>
  </si>
  <si>
    <t>ZÚ Angličtina</t>
  </si>
  <si>
    <t>ZÚ ERA</t>
  </si>
  <si>
    <t>ZÚ Kutil</t>
  </si>
  <si>
    <t>ZÚ Taneční kroužky</t>
  </si>
  <si>
    <t>ZÚ Výtvarná dílna, dílnička</t>
  </si>
  <si>
    <t>ZÚ Keramika</t>
  </si>
  <si>
    <t>ZÚ Ukulele</t>
  </si>
  <si>
    <t>ZÚ Kytara</t>
  </si>
  <si>
    <t>ZÚ Flétna</t>
  </si>
  <si>
    <t>ZÚ Gymnastika</t>
  </si>
  <si>
    <t>ZÚ Taneční dospělí</t>
  </si>
  <si>
    <t>CELKOVÝ POČET A NAVŠTĚVNSOT KROUŽKY_ÚČASTNÍCI_PRŮMĚR</t>
  </si>
  <si>
    <t>Podzimní příměstský tábor</t>
  </si>
  <si>
    <t>Jarní příměstský tábor</t>
  </si>
  <si>
    <t>Letní příměstský tábor</t>
  </si>
  <si>
    <t>Název odbornostní skupiny</t>
  </si>
  <si>
    <t>Kód skupiny</t>
  </si>
  <si>
    <t>Celkový počet zájmových útvarů</t>
  </si>
  <si>
    <t>Celkem účastníků v zájmových útvarech</t>
  </si>
  <si>
    <t>Počet osob průmer</t>
  </si>
  <si>
    <t>Variabilní symbol</t>
  </si>
  <si>
    <t>Název tábora</t>
  </si>
  <si>
    <t>Počet účastníků</t>
  </si>
  <si>
    <t>Počet osobodnů</t>
  </si>
  <si>
    <t>CELKEM ÚČASTNÍKŮ A OSOBODNŮ</t>
  </si>
  <si>
    <t>NÁZEV SOUTĚŽE                   A KATEGORIE</t>
  </si>
  <si>
    <t>počet družstev</t>
  </si>
  <si>
    <t>BASKETBAL</t>
  </si>
  <si>
    <t xml:space="preserve">8. - 9. ročník dívky       </t>
  </si>
  <si>
    <t xml:space="preserve">8. - 9. ročník chlapci  </t>
  </si>
  <si>
    <t>MALÁ KOPANÁ</t>
  </si>
  <si>
    <t xml:space="preserve">6. – 7. ročník  </t>
  </si>
  <si>
    <t xml:space="preserve">8.- 9. ročník </t>
  </si>
  <si>
    <t>STOLNÍ TENIS</t>
  </si>
  <si>
    <t xml:space="preserve">Smíšená 4. – 5. ročník </t>
  </si>
  <si>
    <t xml:space="preserve">Chlapci 6. – 7. ročník   </t>
  </si>
  <si>
    <t xml:space="preserve">Chlapci 8. – 9. ročník </t>
  </si>
  <si>
    <t xml:space="preserve">Dívky 6. – 7. ročník </t>
  </si>
  <si>
    <t xml:space="preserve">Dívky 8. – 9. ročník </t>
  </si>
  <si>
    <t>FLORBAL</t>
  </si>
  <si>
    <t xml:space="preserve">Chlapci 4. – 5. ročník </t>
  </si>
  <si>
    <t xml:space="preserve">Chlapci 6. - 7. ročník   </t>
  </si>
  <si>
    <t>Dívky 6. -7.. ročník</t>
  </si>
  <si>
    <t xml:space="preserve">Chlapci 8.-  9. ročník </t>
  </si>
  <si>
    <t xml:space="preserve">Dívky 8. -9. ročník </t>
  </si>
  <si>
    <t>PŘEHAZOVANÁ</t>
  </si>
  <si>
    <t xml:space="preserve">Dívky 4. – 5. ročník </t>
  </si>
  <si>
    <t>VOLEJBAL</t>
  </si>
  <si>
    <t>Dívky 8. – 9. ročník</t>
  </si>
  <si>
    <t>VYBÍJENÁ</t>
  </si>
  <si>
    <t xml:space="preserve">Dívky 6. ročník </t>
  </si>
  <si>
    <t>Chlapci 6.ročník</t>
  </si>
  <si>
    <t>Dívky 4.-5. ročník</t>
  </si>
  <si>
    <t xml:space="preserve">Chlapci 4.-5. ročník </t>
  </si>
  <si>
    <t xml:space="preserve">NOHEJBAL </t>
  </si>
  <si>
    <t xml:space="preserve">Chlapci 6.-7. ročník </t>
  </si>
  <si>
    <t xml:space="preserve">Chlapci 8.-9. ročník </t>
  </si>
  <si>
    <t xml:space="preserve">PŘESPOLNÍ BĚH </t>
  </si>
  <si>
    <t xml:space="preserve">Dívky 4.-5. ročník </t>
  </si>
  <si>
    <t>Dívky 6.-7. ročník</t>
  </si>
  <si>
    <t xml:space="preserve">Dívky 8.-9. ročník </t>
  </si>
  <si>
    <t>POHÁR ROZHLASU</t>
  </si>
  <si>
    <t>8.-9. ročník D</t>
  </si>
  <si>
    <t xml:space="preserve">8.-9. ročník CH  </t>
  </si>
  <si>
    <t>MCD</t>
  </si>
  <si>
    <t>4. -.5. ročník</t>
  </si>
  <si>
    <t>1. - 3. ročník</t>
  </si>
  <si>
    <t>CELKEM</t>
  </si>
  <si>
    <t>počet účastníků celkem   v rámci kategorie</t>
  </si>
  <si>
    <t>Kurzy výtvarných technik</t>
  </si>
  <si>
    <t>počet účastníků celkem v rámci soutěže</t>
  </si>
  <si>
    <t>SPORTOVNÍ POSTUPOVÉ SOUTĚŽE MŠMT                                                         VE ŠKOLNÍM ROCE 2019/2020</t>
  </si>
  <si>
    <t>PŘÍLEŽITOSTNÁ A OSVĚTOVÁ ČINNOST                                                                                                          VE ŠKOLNÍM ROCE 2019/2020</t>
  </si>
  <si>
    <t>197001</t>
  </si>
  <si>
    <t>197002</t>
  </si>
  <si>
    <t>197003</t>
  </si>
  <si>
    <t>197004</t>
  </si>
  <si>
    <t>197006</t>
  </si>
  <si>
    <t>197007</t>
  </si>
  <si>
    <t>197008</t>
  </si>
  <si>
    <t>197009</t>
  </si>
  <si>
    <t>197010</t>
  </si>
  <si>
    <t>197011</t>
  </si>
  <si>
    <t>197012</t>
  </si>
  <si>
    <t>197013</t>
  </si>
  <si>
    <t>197014</t>
  </si>
  <si>
    <t>197015</t>
  </si>
  <si>
    <t>197016</t>
  </si>
  <si>
    <t>197017</t>
  </si>
  <si>
    <t>197018</t>
  </si>
  <si>
    <t>197019</t>
  </si>
  <si>
    <t>197020</t>
  </si>
  <si>
    <t>197021</t>
  </si>
  <si>
    <t>197022</t>
  </si>
  <si>
    <t>197023</t>
  </si>
  <si>
    <t>197024</t>
  </si>
  <si>
    <t>197025</t>
  </si>
  <si>
    <t>197026</t>
  </si>
  <si>
    <t>197027</t>
  </si>
  <si>
    <t>197028</t>
  </si>
  <si>
    <t>197029</t>
  </si>
  <si>
    <t>197030</t>
  </si>
  <si>
    <t>197031</t>
  </si>
  <si>
    <t>197032</t>
  </si>
  <si>
    <t>197033</t>
  </si>
  <si>
    <t>197034</t>
  </si>
  <si>
    <t>197035</t>
  </si>
  <si>
    <t>197036</t>
  </si>
  <si>
    <t>197038</t>
  </si>
  <si>
    <t>197039</t>
  </si>
  <si>
    <t>197040</t>
  </si>
  <si>
    <t>29.06.2020 - 03.07.2020</t>
  </si>
  <si>
    <t xml:space="preserve">29.06.2020 - 03.07.2020 </t>
  </si>
  <si>
    <t>07.07.2020 - 10.07.2020</t>
  </si>
  <si>
    <t xml:space="preserve">13.07.2020 - 17.07.2020 </t>
  </si>
  <si>
    <t>13.07.2020 - 17.07.2020</t>
  </si>
  <si>
    <t>20.07.2020 - 24.07.2020</t>
  </si>
  <si>
    <t>27.07.2020 - 31.07.2020</t>
  </si>
  <si>
    <t>03.08.2020 - 07.08.2020</t>
  </si>
  <si>
    <t>10.08.2020 - 14.08.2020</t>
  </si>
  <si>
    <t>17.08.2020 - 21.08.2020</t>
  </si>
  <si>
    <t>24.08.2020 - 28.08.2020</t>
  </si>
  <si>
    <t>197101</t>
  </si>
  <si>
    <t>197102</t>
  </si>
  <si>
    <t>197201</t>
  </si>
  <si>
    <t>197202</t>
  </si>
  <si>
    <t>197203</t>
  </si>
  <si>
    <t>17.02.2020 - 21.02.2020</t>
  </si>
  <si>
    <t>29.10.2019 - 01.11.2019</t>
  </si>
  <si>
    <t>30.01.2020 - 31.01.2020</t>
  </si>
  <si>
    <t>Zimní příměstský tábor</t>
  </si>
  <si>
    <t>197502</t>
  </si>
  <si>
    <t>197504</t>
  </si>
  <si>
    <t>197505</t>
  </si>
  <si>
    <t>197506</t>
  </si>
  <si>
    <t>197507</t>
  </si>
  <si>
    <t>197508</t>
  </si>
  <si>
    <t>197601</t>
  </si>
  <si>
    <t>197602</t>
  </si>
  <si>
    <t>18.07.2020 - 25.07.2020</t>
  </si>
  <si>
    <t>01.08.2020 - 08.08.2020</t>
  </si>
  <si>
    <t>15.08.2020- 20.08.2020</t>
  </si>
  <si>
    <t>11.07.2020 - 18.07.2020</t>
  </si>
  <si>
    <t>10.08.2020 - 16.08.2020</t>
  </si>
  <si>
    <t>25.10.2019 - 01.11.2019</t>
  </si>
  <si>
    <t>16.02.2020 - 23.02.2020</t>
  </si>
  <si>
    <t>Letní výjezdní tábor</t>
  </si>
  <si>
    <t>Podzimní výjezdní tábor</t>
  </si>
  <si>
    <t>Jarní výjezdní tábor</t>
  </si>
  <si>
    <t>VÝROČNÍ ZPRÁVA 2019/2020_DDM STODŮLKY, Chlupova 1800/6, Stodůlky, 15500 Praha 5</t>
  </si>
  <si>
    <t>VÝROČNÍ ZPRÁVA 2019/2020_ DDM STODŮLKY, Chlupova 1800/6, Stodůlky, 15500 Praha 5</t>
  </si>
  <si>
    <t>zrušeno z důvodů COVID-19</t>
  </si>
  <si>
    <t>Po 13. rovno BĚŽCE</t>
  </si>
  <si>
    <t>Soutěžní přehlídka orientálních tanců</t>
  </si>
  <si>
    <t>Sobotní bodystyling</t>
  </si>
  <si>
    <t>Keramická dopoledne</t>
  </si>
  <si>
    <t>Strašidelná půda</t>
  </si>
  <si>
    <t>Zimní dílna</t>
  </si>
  <si>
    <t>Intenzivní workshop pro ženy</t>
  </si>
  <si>
    <t>Tanec pro smutné tlapky</t>
  </si>
  <si>
    <t>Listopadání</t>
  </si>
  <si>
    <t>Předadventní koncert HO</t>
  </si>
  <si>
    <t>Podzimní soustředění Belly Habibi</t>
  </si>
  <si>
    <t>Podzimní soustředění Belly Amira</t>
  </si>
  <si>
    <t>Soustředění DPS Stodůláček</t>
  </si>
  <si>
    <t xml:space="preserve">Vernisáž výstavy </t>
  </si>
  <si>
    <t>Čertovské odpoledne I.</t>
  </si>
  <si>
    <t>Čertovské odpoledne II.</t>
  </si>
  <si>
    <t>Sobotní jóga</t>
  </si>
  <si>
    <t>Věda Z v sobotu - Zimní mýdlování</t>
  </si>
  <si>
    <t>Vánoční orientální ples</t>
  </si>
  <si>
    <t>Vánoční show</t>
  </si>
  <si>
    <t>Zpívání v Katedrále sv. Víta</t>
  </si>
  <si>
    <t>úterý  10.9.</t>
  </si>
  <si>
    <t>středa 18.9.</t>
  </si>
  <si>
    <t>neděle 29.9.</t>
  </si>
  <si>
    <t>sobota 12.10.</t>
  </si>
  <si>
    <t>sobota 19.10.</t>
  </si>
  <si>
    <t>21.10.-25.10. a 4.-8.11.</t>
  </si>
  <si>
    <t>středa 23.10.</t>
  </si>
  <si>
    <t>sobota 16.11..</t>
  </si>
  <si>
    <t>pátek 22.11.</t>
  </si>
  <si>
    <t>sobota 23.11.</t>
  </si>
  <si>
    <t>27.11.</t>
  </si>
  <si>
    <t>čtvrtek 28.11.</t>
  </si>
  <si>
    <t>pátek 29.11.-sobota 30.11.</t>
  </si>
  <si>
    <t>sobota 30.11.-neděle 1.12.</t>
  </si>
  <si>
    <t>pondělí 2.12.</t>
  </si>
  <si>
    <t>středa 4.12.</t>
  </si>
  <si>
    <t>čtvrtek 5.12.</t>
  </si>
  <si>
    <t>sobota 7.12.</t>
  </si>
  <si>
    <t>pátek 13.12.</t>
  </si>
  <si>
    <t>neděle 15.12.</t>
  </si>
  <si>
    <t>počet platících diváků</t>
  </si>
  <si>
    <t>Gymnastický kemp Dobřichovice</t>
  </si>
  <si>
    <t>Belly Amira-soustředění sólistky/dua I.</t>
  </si>
  <si>
    <t>Orientální princezny tančí</t>
  </si>
  <si>
    <t>Keramické odpoledne</t>
  </si>
  <si>
    <t>Novoroční latino speciál pro ženy</t>
  </si>
  <si>
    <t>Belly Amira-soustředění sólistky/dua II.</t>
  </si>
  <si>
    <t>Belly Amira-soustředění sólistky/dua III.</t>
  </si>
  <si>
    <t>Hvězda Orientu</t>
  </si>
  <si>
    <t>Hvězda Orientu a orientální show</t>
  </si>
  <si>
    <t>Věda Z v sobotu - s kufrem do pravěku</t>
  </si>
  <si>
    <t>Belly Amira-soustředění sólistky/dua IV.</t>
  </si>
  <si>
    <t>neděle 12.1.</t>
  </si>
  <si>
    <t>sobota 18.1.</t>
  </si>
  <si>
    <t>neděle 19.1.</t>
  </si>
  <si>
    <t>neděle 26.1.</t>
  </si>
  <si>
    <t>sobota 8.2.</t>
  </si>
  <si>
    <t>neděle 9.2.</t>
  </si>
  <si>
    <t>Belly Amira-soustředění sólistky dua V.</t>
  </si>
  <si>
    <t>Doremifa</t>
  </si>
  <si>
    <t>Belly Amira-soustředění sólistky dua VI.</t>
  </si>
  <si>
    <t>Jarní dílna</t>
  </si>
  <si>
    <t>Sebeobrana pro zaměstnance DDM</t>
  </si>
  <si>
    <t>Sebeobrana pro ženy a dívky</t>
  </si>
  <si>
    <t>Korálkování s Pavlou</t>
  </si>
  <si>
    <t>Sobotní pilates</t>
  </si>
  <si>
    <t>Belly Amira-soustředění sólistky, dua VII.</t>
  </si>
  <si>
    <t>Zpívání pro UNICEF</t>
  </si>
  <si>
    <t xml:space="preserve">Jarní soustředění Belly Amira </t>
  </si>
  <si>
    <t xml:space="preserve">Závod ve sportovní gymnastice pro PD a NŽ </t>
  </si>
  <si>
    <t>Belly Amira-soustředění sólistky, dua VIII.</t>
  </si>
  <si>
    <t xml:space="preserve">Soustředění disco show+street dance - </t>
  </si>
  <si>
    <t>Krajská přehlídka DPS Praha</t>
  </si>
  <si>
    <t>Belly Amira-soustředění sólistky, dua IX</t>
  </si>
  <si>
    <t>Mistrovství Prahy orientální tance</t>
  </si>
  <si>
    <t>Liptov Orient Festival</t>
  </si>
  <si>
    <t>Soutěž sportovní gymnastiky pro předškolní děti a nejmladší žactvo</t>
  </si>
  <si>
    <t>Soutěž sportovní gymnastiky  a šplhu - kvalifikace žactvo</t>
  </si>
  <si>
    <t>Věda Z - V sobotu</t>
  </si>
  <si>
    <t>Soustředění kroužků Disco show+street dance</t>
  </si>
  <si>
    <t>Čhi-kung v sobotu</t>
  </si>
  <si>
    <t>Capoeira family</t>
  </si>
  <si>
    <t>Generálka k představení Bohyně života</t>
  </si>
  <si>
    <t>Medvědí stezka</t>
  </si>
  <si>
    <t>Pražský závod ve SG  a šplhu</t>
  </si>
  <si>
    <t>Závod v atletice</t>
  </si>
  <si>
    <t>Rodinné sportovní hry 2020</t>
  </si>
  <si>
    <t>Den Dětí</t>
  </si>
  <si>
    <t>Představení Bohyně života</t>
  </si>
  <si>
    <t>Letní show orientálních tanců</t>
  </si>
  <si>
    <t>Letní koncert pěveckých kroužků</t>
  </si>
  <si>
    <t>Atletika  - R+D, PD, NŽ</t>
  </si>
  <si>
    <t>PŘÍLEŽITOSTNÁ A OSVĚTOVÁ ČINNOST_ZRUŠENÉ AKCE_COVID-19                                                                                                          VE ŠKOLNÍM ROCE 2019/2020</t>
  </si>
  <si>
    <t>neděle 1.3.</t>
  </si>
  <si>
    <t>neděle 8.3.</t>
  </si>
  <si>
    <t>pátek 13.3.</t>
  </si>
  <si>
    <t>sobota 14.3.</t>
  </si>
  <si>
    <t>neděle 15.3.</t>
  </si>
  <si>
    <t>čtvrtek 19.3.</t>
  </si>
  <si>
    <t>sobota 21.3.</t>
  </si>
  <si>
    <t>neděle 22.3.</t>
  </si>
  <si>
    <t>sobota 28.3.</t>
  </si>
  <si>
    <t>neděle 29.3.</t>
  </si>
  <si>
    <t>sobota 4.4.</t>
  </si>
  <si>
    <t>sobota 18.4.</t>
  </si>
  <si>
    <t>neděle 5.4.</t>
  </si>
  <si>
    <t>čtvrtek 9.4.</t>
  </si>
  <si>
    <t xml:space="preserve">pátek 24.4. </t>
  </si>
  <si>
    <t>neděle 10.5.</t>
  </si>
  <si>
    <t>středa 13.5.</t>
  </si>
  <si>
    <t>pátek 15.5.</t>
  </si>
  <si>
    <t>sobota 16.5.</t>
  </si>
  <si>
    <t>pátek 29.5.</t>
  </si>
  <si>
    <t>neděle 14.6.</t>
  </si>
  <si>
    <t>čtvrtek 5.3.</t>
  </si>
  <si>
    <t>Den a termín konání akcí    1.9.2019 - 9.2.2020</t>
  </si>
  <si>
    <t>Den a termín konání_PLÁN od 1.3.2020 do 30.6.2020</t>
  </si>
  <si>
    <t>pátek 20.3.</t>
  </si>
  <si>
    <t>pondělí 27.4.-7.5.</t>
  </si>
  <si>
    <t>neděle 26.4.</t>
  </si>
  <si>
    <t>úterý 26.5.</t>
  </si>
  <si>
    <t>středa 10.6.</t>
  </si>
  <si>
    <t>neděle 24.11.</t>
  </si>
  <si>
    <t>středa 25.12.</t>
  </si>
  <si>
    <t>pátek 10.1.- sobota 12.1.</t>
  </si>
  <si>
    <t>sobota 1.2.</t>
  </si>
  <si>
    <t>sobota 1.2.- neděle 2.2.</t>
  </si>
  <si>
    <t>Domeček s příchutí námořnické plvby</t>
  </si>
  <si>
    <t>Věda Z-V sobotu S kufrem do pravěku</t>
  </si>
  <si>
    <t>Věda Z v sobotu - Hravá robotika</t>
  </si>
  <si>
    <t>Závěrečnou přehlídku tanečního a sportovního oddělení I.</t>
  </si>
  <si>
    <t>Závěrečná přehlídka tanečních a sportovních kroužků II.</t>
  </si>
  <si>
    <t>Tvořivý týden</t>
  </si>
  <si>
    <t>Mistrovství ČR - amatérský tanec</t>
  </si>
  <si>
    <t>Věda Z - Hry a hlavolamy</t>
  </si>
  <si>
    <t>Příloha číslo 6</t>
  </si>
  <si>
    <t>26.08.2020 - 28.08.2020</t>
  </si>
  <si>
    <t>PŘEHLED PŘÍMĚSTKÝCH TÁBORŮ                                                           VE ŠKOLNÍM ROCE 2019/2020</t>
  </si>
  <si>
    <t>PŘEHLED VÝJEZDNÍCH TÁBORŮ                                                               VE ŠKOLNÍM ROCE 2019/2020</t>
  </si>
  <si>
    <t>ZÚ Robotika a Multimédia</t>
  </si>
  <si>
    <t>ZÚ Přírodovědné</t>
  </si>
  <si>
    <t>ZÚ Modeláři</t>
  </si>
  <si>
    <t>ZÚ Všeobecné sportovní předškolní</t>
  </si>
  <si>
    <t>ZÚ Břišní tanec</t>
  </si>
  <si>
    <t>ZÚ Divadlo</t>
  </si>
  <si>
    <t>ZÚ Hudební kroužky všeobecné</t>
  </si>
  <si>
    <t>ZÚ Předškolního oddělení</t>
  </si>
  <si>
    <t>ZÚ Sportovní ostatní</t>
  </si>
  <si>
    <t>ZÚ vaření a stolování</t>
  </si>
  <si>
    <t>ZÚ Sportovní dospělí</t>
  </si>
  <si>
    <t>53</t>
  </si>
  <si>
    <t>11</t>
  </si>
  <si>
    <t>61</t>
  </si>
  <si>
    <t>60</t>
  </si>
  <si>
    <t>52</t>
  </si>
  <si>
    <t>51</t>
  </si>
  <si>
    <t>50</t>
  </si>
  <si>
    <t>44</t>
  </si>
  <si>
    <t>42</t>
  </si>
  <si>
    <t>41</t>
  </si>
  <si>
    <t>40</t>
  </si>
  <si>
    <t>31</t>
  </si>
  <si>
    <t>30</t>
  </si>
  <si>
    <t>24</t>
  </si>
  <si>
    <t>23</t>
  </si>
  <si>
    <t>22</t>
  </si>
  <si>
    <t>21</t>
  </si>
  <si>
    <t>20</t>
  </si>
  <si>
    <t>12</t>
  </si>
  <si>
    <t>45</t>
  </si>
  <si>
    <t>33</t>
  </si>
  <si>
    <t>46</t>
  </si>
  <si>
    <t>47</t>
  </si>
  <si>
    <t>PŘEHLED  NÁVŠTĚVNOSTI ZÁJMOVÝCH ÚTVARŮ                                                                                                                              VE ŠKOLNÍM ROCE 2019/2020_k 11.3.2020</t>
  </si>
  <si>
    <t>PŘEHLED  NÁVŠTĚVNOSTI KURZŮ                                                                                                                             VE ŠKOLNÍM ROCE 2019/2020_k 11.3.2020</t>
  </si>
  <si>
    <t>Příloha číslo 3</t>
  </si>
  <si>
    <t>Příloha číslo 5</t>
  </si>
  <si>
    <t>Příloha číslo 4a</t>
  </si>
  <si>
    <t>Příloha číslo 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</si>
</sst>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2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4"/>
      <color rgb="FF0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</font>
    <font>
      <sz val="11"/>
      <color rgb="FFFF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9"/>
      <color rgb="FFFF0000"/>
      <name val="Arial"/>
      <family val="2"/>
      <charset val="238"/>
    </font>
    <font>
      <sz val="8"/>
      <color rgb="FF000000"/>
      <name val="Arial"/>
      <family val="2"/>
    </font>
    <font>
      <sz val="11"/>
      <color rgb="FF00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B051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7" fillId="0" borderId="0"/>
  </cellStyleXfs>
  <cellXfs count="117">
    <xf numFmtId="0" fontId="0" fillId="0" borderId="0" xfId="0"/>
    <xf numFmtId="0" fontId="0" fillId="0" borderId="0" xfId="0"/>
    <xf numFmtId="0" fontId="0" fillId="2" borderId="1" xfId="0" applyFill="1" applyBorder="1"/>
    <xf numFmtId="0" fontId="5" fillId="0" borderId="0" xfId="0" applyFont="1"/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0" fillId="0" borderId="1" xfId="0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0" fillId="2" borderId="0" xfId="0" applyFill="1"/>
    <xf numFmtId="0" fontId="10" fillId="2" borderId="0" xfId="0" applyFont="1" applyFill="1" applyBorder="1" applyAlignment="1">
      <alignment horizontal="left" vertical="center"/>
    </xf>
    <xf numFmtId="164" fontId="10" fillId="2" borderId="0" xfId="0" applyNumberFormat="1" applyFont="1" applyFill="1" applyBorder="1" applyAlignment="1">
      <alignment horizontal="right" vertical="center"/>
    </xf>
    <xf numFmtId="0" fontId="1" fillId="2" borderId="0" xfId="0" applyFont="1" applyFill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/>
    <xf numFmtId="0" fontId="0" fillId="0" borderId="0" xfId="0"/>
    <xf numFmtId="0" fontId="7" fillId="0" borderId="0" xfId="0" applyFont="1" applyAlignment="1">
      <alignment horizontal="right"/>
    </xf>
    <xf numFmtId="164" fontId="0" fillId="0" borderId="0" xfId="0" applyNumberFormat="1"/>
    <xf numFmtId="0" fontId="0" fillId="0" borderId="0" xfId="0" applyAlignment="1">
      <alignment wrapText="1"/>
    </xf>
    <xf numFmtId="0" fontId="19" fillId="2" borderId="1" xfId="0" applyFont="1" applyFill="1" applyBorder="1"/>
    <xf numFmtId="0" fontId="19" fillId="0" borderId="1" xfId="0" applyFont="1" applyBorder="1"/>
    <xf numFmtId="0" fontId="19" fillId="0" borderId="6" xfId="0" applyFont="1" applyBorder="1"/>
    <xf numFmtId="0" fontId="21" fillId="0" borderId="1" xfId="0" applyFont="1" applyBorder="1"/>
    <xf numFmtId="0" fontId="21" fillId="2" borderId="1" xfId="0" applyFont="1" applyFill="1" applyBorder="1"/>
    <xf numFmtId="0" fontId="0" fillId="0" borderId="0" xfId="0" applyBorder="1"/>
    <xf numFmtId="0" fontId="19" fillId="0" borderId="0" xfId="0" applyFont="1" applyBorder="1"/>
    <xf numFmtId="0" fontId="4" fillId="0" borderId="1" xfId="0" applyFont="1" applyFill="1" applyBorder="1" applyAlignment="1" applyProtection="1">
      <alignment horizontal="left"/>
    </xf>
    <xf numFmtId="164" fontId="4" fillId="0" borderId="1" xfId="0" applyNumberFormat="1" applyFont="1" applyFill="1" applyBorder="1" applyAlignment="1" applyProtection="1">
      <alignment horizontal="right"/>
    </xf>
    <xf numFmtId="0" fontId="23" fillId="0" borderId="1" xfId="0" applyFont="1" applyBorder="1" applyAlignment="1">
      <alignment horizontal="right" vertical="center"/>
    </xf>
    <xf numFmtId="0" fontId="24" fillId="0" borderId="1" xfId="0" applyFont="1" applyBorder="1"/>
    <xf numFmtId="0" fontId="0" fillId="0" borderId="2" xfId="0" applyBorder="1"/>
    <xf numFmtId="0" fontId="0" fillId="0" borderId="1" xfId="0" applyBorder="1" applyAlignment="1">
      <alignment wrapText="1"/>
    </xf>
    <xf numFmtId="0" fontId="0" fillId="2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/>
    <xf numFmtId="0" fontId="2" fillId="0" borderId="1" xfId="0" applyFont="1" applyBorder="1"/>
    <xf numFmtId="0" fontId="2" fillId="0" borderId="2" xfId="0" applyFont="1" applyFill="1" applyBorder="1"/>
    <xf numFmtId="0" fontId="0" fillId="0" borderId="1" xfId="0" applyFill="1" applyBorder="1" applyAlignment="1">
      <alignment wrapText="1"/>
    </xf>
    <xf numFmtId="0" fontId="0" fillId="0" borderId="2" xfId="0" applyFill="1" applyBorder="1"/>
    <xf numFmtId="0" fontId="2" fillId="0" borderId="1" xfId="0" applyFont="1" applyFill="1" applyBorder="1"/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2" xfId="0" applyBorder="1" applyAlignment="1">
      <alignment wrapText="1"/>
    </xf>
    <xf numFmtId="0" fontId="9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0" borderId="0" xfId="0" applyAlignment="1">
      <alignment horizontal="left"/>
    </xf>
    <xf numFmtId="0" fontId="20" fillId="2" borderId="6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left"/>
    </xf>
    <xf numFmtId="0" fontId="20" fillId="2" borderId="4" xfId="0" applyFont="1" applyFill="1" applyBorder="1" applyAlignment="1">
      <alignment horizontal="left"/>
    </xf>
    <xf numFmtId="0" fontId="20" fillId="2" borderId="5" xfId="0" applyFont="1" applyFill="1" applyBorder="1" applyAlignment="1">
      <alignment horizontal="left"/>
    </xf>
    <xf numFmtId="0" fontId="22" fillId="2" borderId="6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left"/>
    </xf>
    <xf numFmtId="0" fontId="22" fillId="2" borderId="4" xfId="0" applyFont="1" applyFill="1" applyBorder="1" applyAlignment="1">
      <alignment horizontal="left"/>
    </xf>
    <xf numFmtId="0" fontId="22" fillId="2" borderId="5" xfId="0" applyFont="1" applyFill="1" applyBorder="1" applyAlignment="1">
      <alignment horizontal="left"/>
    </xf>
    <xf numFmtId="0" fontId="22" fillId="2" borderId="1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164" fontId="4" fillId="0" borderId="1" xfId="0" applyNumberFormat="1" applyFont="1" applyFill="1" applyBorder="1" applyAlignment="1" applyProtection="1">
      <alignment horizontal="right" vertical="center"/>
    </xf>
    <xf numFmtId="1" fontId="0" fillId="0" borderId="1" xfId="0" applyNumberFormat="1" applyBorder="1"/>
    <xf numFmtId="0" fontId="27" fillId="0" borderId="0" xfId="0" applyFont="1" applyAlignment="1">
      <alignment horizontal="right"/>
    </xf>
    <xf numFmtId="0" fontId="4" fillId="0" borderId="1" xfId="0" applyFont="1" applyFill="1" applyBorder="1" applyAlignment="1" applyProtection="1">
      <alignment horizontal="left" vertical="center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 vertical="center"/>
    </xf>
    <xf numFmtId="0" fontId="16" fillId="4" borderId="5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vertical="center"/>
    </xf>
    <xf numFmtId="0" fontId="16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164" fontId="10" fillId="4" borderId="1" xfId="0" applyNumberFormat="1" applyFont="1" applyFill="1" applyBorder="1" applyAlignment="1">
      <alignment horizontal="right" vertical="center"/>
    </xf>
    <xf numFmtId="0" fontId="1" fillId="4" borderId="1" xfId="0" applyFont="1" applyFill="1" applyBorder="1"/>
    <xf numFmtId="164" fontId="1" fillId="4" borderId="1" xfId="0" applyNumberFormat="1" applyFont="1" applyFill="1" applyBorder="1"/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right" vertical="center"/>
    </xf>
    <xf numFmtId="164" fontId="10" fillId="4" borderId="1" xfId="0" applyNumberFormat="1" applyFont="1" applyFill="1" applyBorder="1" applyAlignment="1">
      <alignment vertical="center"/>
    </xf>
    <xf numFmtId="1" fontId="10" fillId="4" borderId="1" xfId="0" applyNumberFormat="1" applyFont="1" applyFill="1" applyBorder="1" applyAlignment="1">
      <alignment vertical="center"/>
    </xf>
    <xf numFmtId="0" fontId="10" fillId="4" borderId="3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vertic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colors>
    <mruColors>
      <color rgb="FFFB05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7"/>
  <sheetViews>
    <sheetView tabSelected="1" topLeftCell="A23" workbookViewId="0">
      <selection activeCell="B37" sqref="B37:F37"/>
    </sheetView>
  </sheetViews>
  <sheetFormatPr defaultRowHeight="14.4" x14ac:dyDescent="0.3"/>
  <cols>
    <col min="1" max="1" width="8.88671875" style="1"/>
    <col min="3" max="3" width="34.33203125" bestFit="1" customWidth="1"/>
    <col min="4" max="4" width="18.88671875" customWidth="1"/>
    <col min="5" max="5" width="23" customWidth="1"/>
    <col min="6" max="6" width="18.6640625" customWidth="1"/>
  </cols>
  <sheetData>
    <row r="1" spans="2:6" s="1" customFormat="1" x14ac:dyDescent="0.3"/>
    <row r="2" spans="2:6" s="1" customFormat="1" x14ac:dyDescent="0.3">
      <c r="F2" s="9" t="s">
        <v>386</v>
      </c>
    </row>
    <row r="3" spans="2:6" s="1" customFormat="1" x14ac:dyDescent="0.3"/>
    <row r="4" spans="2:6" x14ac:dyDescent="0.3">
      <c r="B4" s="8" t="s">
        <v>207</v>
      </c>
      <c r="C4" s="8"/>
      <c r="D4" s="8"/>
      <c r="E4" s="8"/>
      <c r="F4" s="4"/>
    </row>
    <row r="5" spans="2:6" x14ac:dyDescent="0.3">
      <c r="B5" s="4"/>
      <c r="C5" s="4"/>
      <c r="D5" s="4"/>
      <c r="E5" s="4"/>
      <c r="F5" s="4"/>
    </row>
    <row r="6" spans="2:6" ht="44.4" customHeight="1" x14ac:dyDescent="0.3">
      <c r="B6" s="106" t="s">
        <v>384</v>
      </c>
      <c r="C6" s="106"/>
      <c r="D6" s="106"/>
      <c r="E6" s="106"/>
      <c r="F6" s="106"/>
    </row>
    <row r="7" spans="2:6" ht="26.4" x14ac:dyDescent="0.3">
      <c r="B7" s="107" t="s">
        <v>74</v>
      </c>
      <c r="C7" s="108" t="s">
        <v>73</v>
      </c>
      <c r="D7" s="109" t="s">
        <v>75</v>
      </c>
      <c r="E7" s="107" t="s">
        <v>76</v>
      </c>
      <c r="F7" s="109" t="s">
        <v>77</v>
      </c>
    </row>
    <row r="8" spans="2:6" x14ac:dyDescent="0.3">
      <c r="B8" s="82" t="s">
        <v>361</v>
      </c>
      <c r="C8" s="82" t="s">
        <v>350</v>
      </c>
      <c r="D8" s="6">
        <v>4</v>
      </c>
      <c r="E8" s="79">
        <v>46</v>
      </c>
      <c r="F8" s="80">
        <f>E8/D8</f>
        <v>11.5</v>
      </c>
    </row>
    <row r="9" spans="2:6" x14ac:dyDescent="0.3">
      <c r="B9" s="82" t="s">
        <v>362</v>
      </c>
      <c r="C9" s="82" t="s">
        <v>57</v>
      </c>
      <c r="D9" s="6">
        <v>18</v>
      </c>
      <c r="E9" s="79">
        <v>495</v>
      </c>
      <c r="F9" s="80">
        <f t="shared" ref="F9:F30" si="0">E9/D9</f>
        <v>27.5</v>
      </c>
    </row>
    <row r="10" spans="2:6" x14ac:dyDescent="0.3">
      <c r="B10" s="82" t="s">
        <v>363</v>
      </c>
      <c r="C10" s="82" t="s">
        <v>58</v>
      </c>
      <c r="D10" s="6">
        <v>8</v>
      </c>
      <c r="E10" s="79">
        <v>60</v>
      </c>
      <c r="F10" s="80">
        <f t="shared" si="0"/>
        <v>7.5</v>
      </c>
    </row>
    <row r="11" spans="2:6" x14ac:dyDescent="0.3">
      <c r="B11" s="82" t="s">
        <v>364</v>
      </c>
      <c r="C11" s="82" t="s">
        <v>351</v>
      </c>
      <c r="D11" s="6">
        <v>2</v>
      </c>
      <c r="E11" s="79">
        <v>27</v>
      </c>
      <c r="F11" s="80">
        <f t="shared" si="0"/>
        <v>13.5</v>
      </c>
    </row>
    <row r="12" spans="2:6" x14ac:dyDescent="0.3">
      <c r="B12" s="82" t="s">
        <v>365</v>
      </c>
      <c r="C12" s="82" t="s">
        <v>59</v>
      </c>
      <c r="D12" s="6">
        <v>6</v>
      </c>
      <c r="E12" s="79">
        <v>21</v>
      </c>
      <c r="F12" s="80">
        <f t="shared" si="0"/>
        <v>3.5</v>
      </c>
    </row>
    <row r="13" spans="2:6" x14ac:dyDescent="0.3">
      <c r="B13" s="82" t="s">
        <v>366</v>
      </c>
      <c r="C13" s="82" t="s">
        <v>352</v>
      </c>
      <c r="D13" s="6">
        <v>3</v>
      </c>
      <c r="E13" s="79">
        <v>38</v>
      </c>
      <c r="F13" s="80">
        <f t="shared" si="0"/>
        <v>12.666666666666666</v>
      </c>
    </row>
    <row r="14" spans="2:6" x14ac:dyDescent="0.3">
      <c r="B14" s="82" t="s">
        <v>367</v>
      </c>
      <c r="C14" s="82" t="s">
        <v>60</v>
      </c>
      <c r="D14" s="6">
        <v>1</v>
      </c>
      <c r="E14" s="79">
        <v>5</v>
      </c>
      <c r="F14" s="80">
        <f t="shared" si="0"/>
        <v>5</v>
      </c>
    </row>
    <row r="15" spans="2:6" x14ac:dyDescent="0.3">
      <c r="B15" s="82" t="s">
        <v>368</v>
      </c>
      <c r="C15" s="82" t="s">
        <v>353</v>
      </c>
      <c r="D15" s="6">
        <v>12</v>
      </c>
      <c r="E15" s="79">
        <v>150</v>
      </c>
      <c r="F15" s="80">
        <f t="shared" si="0"/>
        <v>12.5</v>
      </c>
    </row>
    <row r="16" spans="2:6" x14ac:dyDescent="0.3">
      <c r="B16" s="82" t="s">
        <v>369</v>
      </c>
      <c r="C16" s="82" t="s">
        <v>68</v>
      </c>
      <c r="D16" s="6">
        <v>11</v>
      </c>
      <c r="E16" s="79">
        <v>50</v>
      </c>
      <c r="F16" s="80">
        <f t="shared" si="0"/>
        <v>4.5454545454545459</v>
      </c>
    </row>
    <row r="17" spans="2:6" x14ac:dyDescent="0.3">
      <c r="B17" s="82" t="s">
        <v>370</v>
      </c>
      <c r="C17" s="82" t="s">
        <v>354</v>
      </c>
      <c r="D17" s="6">
        <v>12</v>
      </c>
      <c r="E17" s="79">
        <v>121</v>
      </c>
      <c r="F17" s="80">
        <f t="shared" si="0"/>
        <v>10.083333333333334</v>
      </c>
    </row>
    <row r="18" spans="2:6" x14ac:dyDescent="0.3">
      <c r="B18" s="82" t="s">
        <v>371</v>
      </c>
      <c r="C18" s="82" t="s">
        <v>61</v>
      </c>
      <c r="D18" s="6">
        <v>12</v>
      </c>
      <c r="E18" s="79">
        <v>195</v>
      </c>
      <c r="F18" s="80">
        <f t="shared" si="0"/>
        <v>16.25</v>
      </c>
    </row>
    <row r="19" spans="2:6" x14ac:dyDescent="0.3">
      <c r="B19" s="82" t="s">
        <v>372</v>
      </c>
      <c r="C19" s="82" t="s">
        <v>62</v>
      </c>
      <c r="D19" s="6">
        <v>8</v>
      </c>
      <c r="E19" s="79">
        <v>168</v>
      </c>
      <c r="F19" s="80">
        <f t="shared" si="0"/>
        <v>21</v>
      </c>
    </row>
    <row r="20" spans="2:6" x14ac:dyDescent="0.3">
      <c r="B20" s="82" t="s">
        <v>373</v>
      </c>
      <c r="C20" s="82" t="s">
        <v>63</v>
      </c>
      <c r="D20" s="6">
        <v>11</v>
      </c>
      <c r="E20" s="79">
        <v>99</v>
      </c>
      <c r="F20" s="80">
        <f t="shared" si="0"/>
        <v>9</v>
      </c>
    </row>
    <row r="21" spans="2:6" x14ac:dyDescent="0.3">
      <c r="B21" s="82" t="s">
        <v>374</v>
      </c>
      <c r="C21" s="82" t="s">
        <v>355</v>
      </c>
      <c r="D21" s="6">
        <v>4</v>
      </c>
      <c r="E21" s="79">
        <v>38</v>
      </c>
      <c r="F21" s="80">
        <f t="shared" si="0"/>
        <v>9.5</v>
      </c>
    </row>
    <row r="22" spans="2:6" x14ac:dyDescent="0.3">
      <c r="B22" s="82" t="s">
        <v>375</v>
      </c>
      <c r="C22" s="82" t="s">
        <v>64</v>
      </c>
      <c r="D22" s="6">
        <v>10</v>
      </c>
      <c r="E22" s="79">
        <v>29</v>
      </c>
      <c r="F22" s="80">
        <f t="shared" si="0"/>
        <v>2.9</v>
      </c>
    </row>
    <row r="23" spans="2:6" x14ac:dyDescent="0.3">
      <c r="B23" s="82" t="s">
        <v>376</v>
      </c>
      <c r="C23" s="82" t="s">
        <v>65</v>
      </c>
      <c r="D23" s="6">
        <v>20</v>
      </c>
      <c r="E23" s="79">
        <v>70</v>
      </c>
      <c r="F23" s="80">
        <f t="shared" si="0"/>
        <v>3.5</v>
      </c>
    </row>
    <row r="24" spans="2:6" x14ac:dyDescent="0.3">
      <c r="B24" s="82" t="s">
        <v>377</v>
      </c>
      <c r="C24" s="82" t="s">
        <v>66</v>
      </c>
      <c r="D24" s="6">
        <v>12</v>
      </c>
      <c r="E24" s="79">
        <v>38</v>
      </c>
      <c r="F24" s="80">
        <f t="shared" si="0"/>
        <v>3.1666666666666665</v>
      </c>
    </row>
    <row r="25" spans="2:6" x14ac:dyDescent="0.3">
      <c r="B25" s="82" t="s">
        <v>378</v>
      </c>
      <c r="C25" s="82" t="s">
        <v>356</v>
      </c>
      <c r="D25" s="6">
        <v>7</v>
      </c>
      <c r="E25" s="79">
        <v>88</v>
      </c>
      <c r="F25" s="80">
        <f t="shared" si="0"/>
        <v>12.571428571428571</v>
      </c>
    </row>
    <row r="26" spans="2:6" x14ac:dyDescent="0.3">
      <c r="B26" s="82" t="s">
        <v>379</v>
      </c>
      <c r="C26" s="82" t="s">
        <v>357</v>
      </c>
      <c r="D26" s="6">
        <v>10</v>
      </c>
      <c r="E26" s="79">
        <v>126</v>
      </c>
      <c r="F26" s="80">
        <f t="shared" si="0"/>
        <v>12.6</v>
      </c>
    </row>
    <row r="27" spans="2:6" x14ac:dyDescent="0.3">
      <c r="B27" s="82" t="s">
        <v>380</v>
      </c>
      <c r="C27" s="82" t="s">
        <v>358</v>
      </c>
      <c r="D27" s="6">
        <v>4</v>
      </c>
      <c r="E27" s="79">
        <v>177</v>
      </c>
      <c r="F27" s="80">
        <f t="shared" si="0"/>
        <v>44.25</v>
      </c>
    </row>
    <row r="28" spans="2:6" x14ac:dyDescent="0.3">
      <c r="B28" s="82" t="s">
        <v>381</v>
      </c>
      <c r="C28" s="82" t="s">
        <v>359</v>
      </c>
      <c r="D28" s="6">
        <v>2</v>
      </c>
      <c r="E28" s="79">
        <v>23</v>
      </c>
      <c r="F28" s="80">
        <f t="shared" si="0"/>
        <v>11.5</v>
      </c>
    </row>
    <row r="29" spans="2:6" x14ac:dyDescent="0.3">
      <c r="B29" s="82" t="s">
        <v>382</v>
      </c>
      <c r="C29" s="82" t="s">
        <v>67</v>
      </c>
      <c r="D29" s="6">
        <v>5</v>
      </c>
      <c r="E29" s="79">
        <v>101</v>
      </c>
      <c r="F29" s="80">
        <f t="shared" si="0"/>
        <v>20.2</v>
      </c>
    </row>
    <row r="30" spans="2:6" x14ac:dyDescent="0.3">
      <c r="B30" s="82" t="s">
        <v>383</v>
      </c>
      <c r="C30" s="82" t="s">
        <v>360</v>
      </c>
      <c r="D30" s="6">
        <v>10</v>
      </c>
      <c r="E30" s="79">
        <v>151</v>
      </c>
      <c r="F30" s="80">
        <f t="shared" si="0"/>
        <v>15.1</v>
      </c>
    </row>
    <row r="31" spans="2:6" ht="44.4" customHeight="1" x14ac:dyDescent="0.3">
      <c r="B31" s="110" t="s">
        <v>69</v>
      </c>
      <c r="C31" s="110"/>
      <c r="D31" s="111">
        <f>SUM(D8:D30)</f>
        <v>192</v>
      </c>
      <c r="E31" s="112">
        <f>SUM(E8:E30)</f>
        <v>2316</v>
      </c>
      <c r="F31" s="113">
        <f>290/23</f>
        <v>12.608695652173912</v>
      </c>
    </row>
    <row r="33" spans="2:9" x14ac:dyDescent="0.3">
      <c r="I33" s="19"/>
    </row>
    <row r="34" spans="2:9" ht="44.4" customHeight="1" x14ac:dyDescent="0.3">
      <c r="B34" s="106" t="s">
        <v>385</v>
      </c>
      <c r="C34" s="106"/>
      <c r="D34" s="106"/>
      <c r="E34" s="106"/>
      <c r="F34" s="106"/>
      <c r="I34" s="19"/>
    </row>
    <row r="35" spans="2:9" ht="26.4" x14ac:dyDescent="0.3">
      <c r="B35" s="107" t="s">
        <v>74</v>
      </c>
      <c r="C35" s="108" t="s">
        <v>73</v>
      </c>
      <c r="D35" s="109" t="s">
        <v>75</v>
      </c>
      <c r="E35" s="107" t="s">
        <v>76</v>
      </c>
      <c r="F35" s="109" t="s">
        <v>77</v>
      </c>
    </row>
    <row r="36" spans="2:9" x14ac:dyDescent="0.3">
      <c r="B36" s="5">
        <v>31</v>
      </c>
      <c r="C36" s="5" t="s">
        <v>127</v>
      </c>
      <c r="D36" s="6">
        <v>4</v>
      </c>
      <c r="E36" s="6">
        <v>61</v>
      </c>
      <c r="F36" s="80">
        <f>E36/D36</f>
        <v>15.25</v>
      </c>
    </row>
    <row r="37" spans="2:9" ht="21.6" customHeight="1" x14ac:dyDescent="0.3">
      <c r="B37" s="114" t="s">
        <v>125</v>
      </c>
      <c r="C37" s="115"/>
      <c r="D37" s="111">
        <f>SUM(D36:D36)</f>
        <v>4</v>
      </c>
      <c r="E37" s="97">
        <f>SUM(E36:E36)</f>
        <v>61</v>
      </c>
      <c r="F37" s="116">
        <v>15</v>
      </c>
    </row>
  </sheetData>
  <mergeCells count="4">
    <mergeCell ref="B6:F6"/>
    <mergeCell ref="B31:C31"/>
    <mergeCell ref="B34:F34"/>
    <mergeCell ref="B37:C37"/>
  </mergeCells>
  <pageMargins left="0.70866141732283472" right="0.70866141732283472" top="0.74803149606299213" bottom="0.74803149606299213" header="0.31496062992125984" footer="0.31496062992125984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K55"/>
  <sheetViews>
    <sheetView topLeftCell="A33" workbookViewId="0">
      <selection activeCell="B52" sqref="B52:K52"/>
    </sheetView>
  </sheetViews>
  <sheetFormatPr defaultRowHeight="14.4" x14ac:dyDescent="0.3"/>
  <cols>
    <col min="1" max="1" width="4.33203125" style="1" customWidth="1"/>
    <col min="2" max="2" width="7.33203125" customWidth="1"/>
    <col min="3" max="3" width="20.33203125" bestFit="1" customWidth="1"/>
    <col min="4" max="4" width="36.88671875" customWidth="1"/>
    <col min="5" max="5" width="11" customWidth="1"/>
    <col min="6" max="6" width="12.5546875" customWidth="1"/>
    <col min="7" max="7" width="10.44140625" customWidth="1"/>
    <col min="8" max="8" width="10.6640625" customWidth="1"/>
    <col min="9" max="9" width="9.44140625" customWidth="1"/>
    <col min="10" max="10" width="9.109375" customWidth="1"/>
  </cols>
  <sheetData>
    <row r="1" spans="2:11" s="1" customFormat="1" x14ac:dyDescent="0.3"/>
    <row r="2" spans="2:11" s="1" customFormat="1" x14ac:dyDescent="0.3">
      <c r="I2" s="56" t="s">
        <v>388</v>
      </c>
      <c r="J2" s="56"/>
    </row>
    <row r="3" spans="2:11" s="1" customFormat="1" x14ac:dyDescent="0.3">
      <c r="B3" s="1" t="s">
        <v>207</v>
      </c>
    </row>
    <row r="4" spans="2:11" s="1" customFormat="1" x14ac:dyDescent="0.3"/>
    <row r="5" spans="2:11" s="1" customFormat="1" x14ac:dyDescent="0.3"/>
    <row r="6" spans="2:11" s="1" customFormat="1" ht="85.95" customHeight="1" x14ac:dyDescent="0.3">
      <c r="B6" s="100" t="s">
        <v>130</v>
      </c>
      <c r="C6" s="101"/>
      <c r="D6" s="101"/>
      <c r="E6" s="101"/>
      <c r="F6" s="101"/>
      <c r="G6" s="101"/>
      <c r="H6" s="101"/>
      <c r="I6" s="101"/>
      <c r="J6" s="101"/>
      <c r="K6" s="102"/>
    </row>
    <row r="7" spans="2:11" ht="30.6" x14ac:dyDescent="0.3">
      <c r="B7" s="103" t="s">
        <v>12</v>
      </c>
      <c r="C7" s="103" t="s">
        <v>326</v>
      </c>
      <c r="D7" s="103" t="s">
        <v>5</v>
      </c>
      <c r="E7" s="103" t="s">
        <v>6</v>
      </c>
      <c r="F7" s="103" t="s">
        <v>11</v>
      </c>
      <c r="G7" s="103" t="s">
        <v>7</v>
      </c>
      <c r="H7" s="103" t="s">
        <v>8</v>
      </c>
      <c r="I7" s="103" t="s">
        <v>9</v>
      </c>
      <c r="J7" s="103" t="s">
        <v>10</v>
      </c>
      <c r="K7" s="103" t="s">
        <v>251</v>
      </c>
    </row>
    <row r="8" spans="2:11" x14ac:dyDescent="0.3">
      <c r="B8" s="34" t="s">
        <v>13</v>
      </c>
      <c r="C8" s="35" t="s">
        <v>231</v>
      </c>
      <c r="D8" s="35" t="s">
        <v>338</v>
      </c>
      <c r="E8" s="36">
        <v>680</v>
      </c>
      <c r="F8" s="36">
        <v>440</v>
      </c>
      <c r="G8" s="36">
        <v>0</v>
      </c>
      <c r="H8" s="36">
        <v>0</v>
      </c>
      <c r="I8" s="36">
        <v>1</v>
      </c>
      <c r="J8" s="36">
        <v>0</v>
      </c>
      <c r="K8" s="36">
        <v>0</v>
      </c>
    </row>
    <row r="9" spans="2:11" s="1" customFormat="1" x14ac:dyDescent="0.3">
      <c r="B9" s="34" t="s">
        <v>14</v>
      </c>
      <c r="C9" s="37" t="s">
        <v>232</v>
      </c>
      <c r="D9" s="37" t="s">
        <v>210</v>
      </c>
      <c r="E9" s="36">
        <v>52</v>
      </c>
      <c r="F9" s="36">
        <v>45</v>
      </c>
      <c r="G9" s="36">
        <v>0</v>
      </c>
      <c r="H9" s="36">
        <v>0</v>
      </c>
      <c r="I9" s="36">
        <v>1</v>
      </c>
      <c r="J9" s="36">
        <v>0</v>
      </c>
      <c r="K9" s="36">
        <v>0</v>
      </c>
    </row>
    <row r="10" spans="2:11" x14ac:dyDescent="0.3">
      <c r="B10" s="34" t="s">
        <v>15</v>
      </c>
      <c r="C10" s="37" t="s">
        <v>233</v>
      </c>
      <c r="D10" s="37" t="s">
        <v>211</v>
      </c>
      <c r="E10" s="36">
        <v>9</v>
      </c>
      <c r="F10" s="36">
        <v>0</v>
      </c>
      <c r="G10" s="36">
        <v>0</v>
      </c>
      <c r="H10" s="36">
        <v>0</v>
      </c>
      <c r="I10" s="36">
        <v>0</v>
      </c>
      <c r="J10" s="36">
        <v>1</v>
      </c>
      <c r="K10" s="36">
        <v>0</v>
      </c>
    </row>
    <row r="11" spans="2:11" x14ac:dyDescent="0.3">
      <c r="B11" s="34" t="s">
        <v>16</v>
      </c>
      <c r="C11" s="37" t="s">
        <v>234</v>
      </c>
      <c r="D11" s="37" t="s">
        <v>212</v>
      </c>
      <c r="E11" s="36">
        <v>0</v>
      </c>
      <c r="F11" s="36">
        <v>0</v>
      </c>
      <c r="G11" s="36">
        <v>0</v>
      </c>
      <c r="H11" s="36">
        <v>6</v>
      </c>
      <c r="I11" s="36">
        <v>0</v>
      </c>
      <c r="J11" s="36">
        <v>1</v>
      </c>
      <c r="K11" s="36">
        <v>0</v>
      </c>
    </row>
    <row r="12" spans="2:11" s="1" customFormat="1" x14ac:dyDescent="0.3">
      <c r="B12" s="34" t="s">
        <v>17</v>
      </c>
      <c r="C12" s="37" t="s">
        <v>235</v>
      </c>
      <c r="D12" s="37" t="s">
        <v>213</v>
      </c>
      <c r="E12" s="36">
        <v>0</v>
      </c>
      <c r="F12" s="36">
        <v>0</v>
      </c>
      <c r="G12" s="36">
        <v>9</v>
      </c>
      <c r="H12" s="36">
        <v>6</v>
      </c>
      <c r="I12" s="36">
        <v>0</v>
      </c>
      <c r="J12" s="36">
        <v>1</v>
      </c>
      <c r="K12" s="36">
        <v>0</v>
      </c>
    </row>
    <row r="13" spans="2:11" s="1" customFormat="1" x14ac:dyDescent="0.3">
      <c r="B13" s="34" t="s">
        <v>18</v>
      </c>
      <c r="C13" s="37" t="s">
        <v>236</v>
      </c>
      <c r="D13" s="37" t="s">
        <v>0</v>
      </c>
      <c r="E13" s="36">
        <v>777</v>
      </c>
      <c r="F13" s="36">
        <v>0</v>
      </c>
      <c r="G13" s="36">
        <v>0</v>
      </c>
      <c r="H13" s="36">
        <v>0</v>
      </c>
      <c r="I13" s="36">
        <v>1</v>
      </c>
      <c r="J13" s="36">
        <v>0</v>
      </c>
      <c r="K13" s="36">
        <v>0</v>
      </c>
    </row>
    <row r="14" spans="2:11" s="1" customFormat="1" x14ac:dyDescent="0.3">
      <c r="B14" s="34" t="s">
        <v>19</v>
      </c>
      <c r="C14" s="37" t="s">
        <v>237</v>
      </c>
      <c r="D14" s="35" t="s">
        <v>214</v>
      </c>
      <c r="E14" s="36">
        <v>119</v>
      </c>
      <c r="F14" s="36">
        <v>119</v>
      </c>
      <c r="G14" s="36">
        <v>0</v>
      </c>
      <c r="H14" s="36">
        <v>0</v>
      </c>
      <c r="I14" s="36">
        <v>1</v>
      </c>
      <c r="J14" s="36">
        <v>0</v>
      </c>
      <c r="K14" s="36">
        <v>0</v>
      </c>
    </row>
    <row r="15" spans="2:11" x14ac:dyDescent="0.3">
      <c r="B15" s="34" t="s">
        <v>20</v>
      </c>
      <c r="C15" s="37" t="s">
        <v>238</v>
      </c>
      <c r="D15" s="37" t="s">
        <v>213</v>
      </c>
      <c r="E15" s="36">
        <v>0</v>
      </c>
      <c r="F15" s="36">
        <v>0</v>
      </c>
      <c r="G15" s="36">
        <v>9</v>
      </c>
      <c r="H15" s="36">
        <v>5</v>
      </c>
      <c r="I15" s="36">
        <v>0</v>
      </c>
      <c r="J15" s="36">
        <v>1</v>
      </c>
      <c r="K15" s="36">
        <v>0</v>
      </c>
    </row>
    <row r="16" spans="2:11" s="1" customFormat="1" ht="15.6" x14ac:dyDescent="0.3">
      <c r="B16" s="34" t="s">
        <v>21</v>
      </c>
      <c r="C16" s="37" t="s">
        <v>238</v>
      </c>
      <c r="D16" s="37" t="s">
        <v>212</v>
      </c>
      <c r="E16" s="38">
        <v>0</v>
      </c>
      <c r="F16" s="38">
        <v>0</v>
      </c>
      <c r="G16" s="39">
        <v>0</v>
      </c>
      <c r="H16" s="36">
        <v>11</v>
      </c>
      <c r="I16" s="36">
        <v>0</v>
      </c>
      <c r="J16" s="36">
        <v>1</v>
      </c>
      <c r="K16" s="36">
        <v>0</v>
      </c>
    </row>
    <row r="17" spans="2:11" s="1" customFormat="1" ht="15.6" x14ac:dyDescent="0.3">
      <c r="B17" s="34" t="s">
        <v>22</v>
      </c>
      <c r="C17" s="37" t="s">
        <v>239</v>
      </c>
      <c r="D17" s="37" t="s">
        <v>215</v>
      </c>
      <c r="E17" s="38">
        <v>75</v>
      </c>
      <c r="F17" s="38">
        <v>60</v>
      </c>
      <c r="G17" s="39">
        <v>0</v>
      </c>
      <c r="H17" s="36">
        <v>0</v>
      </c>
      <c r="I17" s="36">
        <v>1</v>
      </c>
      <c r="J17" s="36">
        <v>0</v>
      </c>
      <c r="K17" s="36">
        <v>0</v>
      </c>
    </row>
    <row r="18" spans="2:11" x14ac:dyDescent="0.3">
      <c r="B18" s="34" t="s">
        <v>23</v>
      </c>
      <c r="C18" s="37" t="s">
        <v>240</v>
      </c>
      <c r="D18" s="37" t="s">
        <v>216</v>
      </c>
      <c r="E18" s="36">
        <v>0</v>
      </c>
      <c r="F18" s="36">
        <v>0</v>
      </c>
      <c r="G18" s="36">
        <v>0</v>
      </c>
      <c r="H18" s="36">
        <v>15</v>
      </c>
      <c r="I18" s="36">
        <v>0</v>
      </c>
      <c r="J18" s="36">
        <v>1</v>
      </c>
      <c r="K18" s="36">
        <v>0</v>
      </c>
    </row>
    <row r="19" spans="2:11" x14ac:dyDescent="0.3">
      <c r="B19" s="34" t="s">
        <v>24</v>
      </c>
      <c r="C19" s="37" t="s">
        <v>240</v>
      </c>
      <c r="D19" s="37" t="s">
        <v>339</v>
      </c>
      <c r="E19" s="36">
        <v>0</v>
      </c>
      <c r="F19" s="36">
        <v>0</v>
      </c>
      <c r="G19" s="36">
        <v>17</v>
      </c>
      <c r="H19" s="36">
        <v>0</v>
      </c>
      <c r="I19" s="36">
        <v>0</v>
      </c>
      <c r="J19" s="36">
        <v>1</v>
      </c>
      <c r="K19" s="36">
        <v>0</v>
      </c>
    </row>
    <row r="20" spans="2:11" s="1" customFormat="1" x14ac:dyDescent="0.3">
      <c r="B20" s="34" t="s">
        <v>25</v>
      </c>
      <c r="C20" s="37" t="s">
        <v>240</v>
      </c>
      <c r="D20" s="37" t="s">
        <v>217</v>
      </c>
      <c r="E20" s="36">
        <v>0</v>
      </c>
      <c r="F20" s="36">
        <v>0</v>
      </c>
      <c r="G20" s="36">
        <v>6</v>
      </c>
      <c r="H20" s="36">
        <v>0</v>
      </c>
      <c r="I20" s="36">
        <v>0</v>
      </c>
      <c r="J20" s="36">
        <v>1</v>
      </c>
      <c r="K20" s="36">
        <v>0</v>
      </c>
    </row>
    <row r="21" spans="2:11" s="1" customFormat="1" x14ac:dyDescent="0.3">
      <c r="B21" s="34" t="s">
        <v>26</v>
      </c>
      <c r="C21" s="37" t="s">
        <v>241</v>
      </c>
      <c r="D21" s="37" t="s">
        <v>218</v>
      </c>
      <c r="E21" s="36">
        <v>6</v>
      </c>
      <c r="F21" s="36">
        <v>0</v>
      </c>
      <c r="G21" s="36"/>
      <c r="H21" s="36">
        <v>0</v>
      </c>
      <c r="I21" s="36">
        <v>1</v>
      </c>
      <c r="J21" s="36">
        <v>0</v>
      </c>
      <c r="K21" s="36">
        <v>0</v>
      </c>
    </row>
    <row r="22" spans="2:11" s="1" customFormat="1" x14ac:dyDescent="0.3">
      <c r="B22" s="34" t="s">
        <v>27</v>
      </c>
      <c r="C22" s="37" t="s">
        <v>242</v>
      </c>
      <c r="D22" s="37" t="s">
        <v>219</v>
      </c>
      <c r="E22" s="36">
        <v>107</v>
      </c>
      <c r="F22" s="36">
        <v>0</v>
      </c>
      <c r="G22" s="36"/>
      <c r="H22" s="36">
        <v>0</v>
      </c>
      <c r="I22" s="36">
        <v>1</v>
      </c>
      <c r="J22" s="36">
        <v>0</v>
      </c>
      <c r="K22" s="36">
        <v>207</v>
      </c>
    </row>
    <row r="23" spans="2:11" ht="28.8" x14ac:dyDescent="0.3">
      <c r="B23" s="34" t="s">
        <v>28</v>
      </c>
      <c r="C23" s="40" t="s">
        <v>243</v>
      </c>
      <c r="D23" s="37" t="s">
        <v>220</v>
      </c>
      <c r="E23" s="36">
        <v>0</v>
      </c>
      <c r="F23" s="36">
        <v>0</v>
      </c>
      <c r="G23" s="36">
        <v>16</v>
      </c>
      <c r="H23" s="36">
        <v>0</v>
      </c>
      <c r="I23" s="36">
        <v>0</v>
      </c>
      <c r="J23" s="36">
        <v>1</v>
      </c>
      <c r="K23" s="36">
        <v>0</v>
      </c>
    </row>
    <row r="24" spans="2:11" ht="28.8" x14ac:dyDescent="0.3">
      <c r="B24" s="34" t="s">
        <v>29</v>
      </c>
      <c r="C24" s="40" t="s">
        <v>244</v>
      </c>
      <c r="D24" s="37" t="s">
        <v>221</v>
      </c>
      <c r="E24" s="36">
        <v>0</v>
      </c>
      <c r="F24" s="36">
        <v>0</v>
      </c>
      <c r="G24" s="36">
        <v>19</v>
      </c>
      <c r="H24" s="36">
        <v>0</v>
      </c>
      <c r="I24" s="36">
        <v>0</v>
      </c>
      <c r="J24" s="36">
        <v>1</v>
      </c>
      <c r="K24" s="36">
        <v>0</v>
      </c>
    </row>
    <row r="25" spans="2:11" s="1" customFormat="1" x14ac:dyDescent="0.3">
      <c r="B25" s="34" t="s">
        <v>30</v>
      </c>
      <c r="C25" s="37" t="s">
        <v>333</v>
      </c>
      <c r="D25" s="37" t="s">
        <v>222</v>
      </c>
      <c r="E25" s="36"/>
      <c r="F25" s="36">
        <v>0</v>
      </c>
      <c r="G25" s="36">
        <v>25</v>
      </c>
      <c r="H25" s="36">
        <v>0</v>
      </c>
      <c r="I25" s="36">
        <v>0</v>
      </c>
      <c r="J25" s="36">
        <v>1</v>
      </c>
      <c r="K25" s="36">
        <v>0</v>
      </c>
    </row>
    <row r="26" spans="2:11" s="1" customFormat="1" x14ac:dyDescent="0.3">
      <c r="B26" s="34" t="s">
        <v>31</v>
      </c>
      <c r="C26" s="35" t="s">
        <v>245</v>
      </c>
      <c r="D26" s="35" t="s">
        <v>223</v>
      </c>
      <c r="E26" s="36">
        <v>40</v>
      </c>
      <c r="F26" s="36">
        <v>20</v>
      </c>
      <c r="G26" s="36">
        <v>0</v>
      </c>
      <c r="H26" s="36">
        <v>0</v>
      </c>
      <c r="I26" s="36">
        <v>1</v>
      </c>
      <c r="J26" s="36">
        <v>0</v>
      </c>
      <c r="K26" s="36">
        <v>0</v>
      </c>
    </row>
    <row r="27" spans="2:11" s="1" customFormat="1" x14ac:dyDescent="0.3">
      <c r="B27" s="34" t="s">
        <v>32</v>
      </c>
      <c r="C27" s="37" t="s">
        <v>246</v>
      </c>
      <c r="D27" s="37" t="s">
        <v>1</v>
      </c>
      <c r="E27" s="36">
        <v>54</v>
      </c>
      <c r="F27" s="36">
        <v>54</v>
      </c>
      <c r="G27" s="36">
        <v>0</v>
      </c>
      <c r="H27" s="36">
        <v>0</v>
      </c>
      <c r="I27" s="36">
        <v>1</v>
      </c>
      <c r="J27" s="36">
        <v>0</v>
      </c>
      <c r="K27" s="36">
        <v>0</v>
      </c>
    </row>
    <row r="28" spans="2:11" s="1" customFormat="1" x14ac:dyDescent="0.3">
      <c r="B28" s="34" t="s">
        <v>33</v>
      </c>
      <c r="C28" s="37" t="s">
        <v>246</v>
      </c>
      <c r="D28" s="37" t="s">
        <v>224</v>
      </c>
      <c r="E28" s="36">
        <v>70</v>
      </c>
      <c r="F28" s="36">
        <v>70</v>
      </c>
      <c r="G28" s="36">
        <v>0</v>
      </c>
      <c r="H28" s="36">
        <v>0</v>
      </c>
      <c r="I28" s="36">
        <v>1</v>
      </c>
      <c r="J28" s="36">
        <v>0</v>
      </c>
      <c r="K28" s="36">
        <v>0</v>
      </c>
    </row>
    <row r="29" spans="2:11" s="1" customFormat="1" x14ac:dyDescent="0.3">
      <c r="B29" s="34" t="s">
        <v>34</v>
      </c>
      <c r="C29" s="37" t="s">
        <v>247</v>
      </c>
      <c r="D29" s="37" t="s">
        <v>225</v>
      </c>
      <c r="E29" s="36">
        <v>35</v>
      </c>
      <c r="F29" s="36">
        <v>35</v>
      </c>
      <c r="G29" s="36">
        <v>0</v>
      </c>
      <c r="H29" s="36">
        <v>0</v>
      </c>
      <c r="I29" s="36">
        <v>1</v>
      </c>
      <c r="J29" s="36">
        <v>0</v>
      </c>
      <c r="K29" s="36">
        <v>0</v>
      </c>
    </row>
    <row r="30" spans="2:11" x14ac:dyDescent="0.3">
      <c r="B30" s="34" t="s">
        <v>35</v>
      </c>
      <c r="C30" s="37" t="s">
        <v>248</v>
      </c>
      <c r="D30" s="37" t="s">
        <v>213</v>
      </c>
      <c r="E30" s="36">
        <v>0</v>
      </c>
      <c r="F30" s="36">
        <v>0</v>
      </c>
      <c r="G30" s="36">
        <v>9</v>
      </c>
      <c r="H30" s="36">
        <v>5</v>
      </c>
      <c r="I30" s="36">
        <v>0</v>
      </c>
      <c r="J30" s="36">
        <v>1</v>
      </c>
      <c r="K30" s="36">
        <v>0</v>
      </c>
    </row>
    <row r="31" spans="2:11" x14ac:dyDescent="0.3">
      <c r="B31" s="34" t="s">
        <v>36</v>
      </c>
      <c r="C31" s="37" t="s">
        <v>248</v>
      </c>
      <c r="D31" s="37" t="s">
        <v>226</v>
      </c>
      <c r="E31" s="36">
        <v>0</v>
      </c>
      <c r="F31" s="36">
        <v>0</v>
      </c>
      <c r="G31" s="36">
        <v>0</v>
      </c>
      <c r="H31" s="36">
        <v>14</v>
      </c>
      <c r="I31" s="36">
        <v>0</v>
      </c>
      <c r="J31" s="36">
        <v>1</v>
      </c>
      <c r="K31" s="36">
        <v>0</v>
      </c>
    </row>
    <row r="32" spans="2:11" x14ac:dyDescent="0.3">
      <c r="B32" s="34" t="s">
        <v>37</v>
      </c>
      <c r="C32" s="37" t="s">
        <v>248</v>
      </c>
      <c r="D32" s="37" t="s">
        <v>227</v>
      </c>
      <c r="E32" s="36">
        <v>0</v>
      </c>
      <c r="F32" s="36">
        <v>0</v>
      </c>
      <c r="G32" s="36">
        <v>15</v>
      </c>
      <c r="H32" s="36">
        <v>0</v>
      </c>
      <c r="I32" s="36">
        <v>0</v>
      </c>
      <c r="J32" s="36">
        <v>1</v>
      </c>
      <c r="K32" s="36">
        <v>0</v>
      </c>
    </row>
    <row r="33" spans="2:11" s="1" customFormat="1" x14ac:dyDescent="0.3">
      <c r="B33" s="34" t="s">
        <v>38</v>
      </c>
      <c r="C33" s="37" t="s">
        <v>249</v>
      </c>
      <c r="D33" s="37" t="s">
        <v>228</v>
      </c>
      <c r="E33" s="36">
        <v>0</v>
      </c>
      <c r="F33" s="36">
        <v>0</v>
      </c>
      <c r="G33" s="36">
        <v>14</v>
      </c>
      <c r="H33" s="36">
        <v>0</v>
      </c>
      <c r="I33" s="36">
        <v>0</v>
      </c>
      <c r="J33" s="36">
        <v>1</v>
      </c>
      <c r="K33" s="36">
        <v>0</v>
      </c>
    </row>
    <row r="34" spans="2:11" x14ac:dyDescent="0.3">
      <c r="B34" s="34" t="s">
        <v>39</v>
      </c>
      <c r="C34" s="37" t="s">
        <v>250</v>
      </c>
      <c r="D34" s="37" t="s">
        <v>229</v>
      </c>
      <c r="E34" s="36">
        <v>0</v>
      </c>
      <c r="F34" s="36">
        <v>0</v>
      </c>
      <c r="G34" s="36">
        <v>39</v>
      </c>
      <c r="H34" s="36">
        <v>32</v>
      </c>
      <c r="I34" s="36">
        <v>0</v>
      </c>
      <c r="J34" s="36">
        <v>1</v>
      </c>
      <c r="K34" s="36">
        <v>122</v>
      </c>
    </row>
    <row r="35" spans="2:11" x14ac:dyDescent="0.3">
      <c r="B35" s="34" t="s">
        <v>40</v>
      </c>
      <c r="C35" s="37" t="s">
        <v>249</v>
      </c>
      <c r="D35" s="37" t="s">
        <v>222</v>
      </c>
      <c r="E35" s="36">
        <v>5</v>
      </c>
      <c r="F35" s="36">
        <v>0</v>
      </c>
      <c r="G35" s="36">
        <v>0</v>
      </c>
      <c r="H35" s="36">
        <v>0</v>
      </c>
      <c r="I35" s="36">
        <v>1</v>
      </c>
      <c r="J35" s="36">
        <v>0</v>
      </c>
      <c r="K35" s="36">
        <v>0</v>
      </c>
    </row>
    <row r="36" spans="2:11" x14ac:dyDescent="0.3">
      <c r="B36" s="34" t="s">
        <v>41</v>
      </c>
      <c r="C36" s="37" t="s">
        <v>334</v>
      </c>
      <c r="D36" s="37" t="s">
        <v>230</v>
      </c>
      <c r="E36" s="36">
        <v>0</v>
      </c>
      <c r="F36" s="36">
        <v>0</v>
      </c>
      <c r="G36" s="36">
        <v>25</v>
      </c>
      <c r="H36" s="36">
        <v>0</v>
      </c>
      <c r="I36" s="36">
        <v>0</v>
      </c>
      <c r="J36" s="36">
        <v>1</v>
      </c>
      <c r="K36" s="36">
        <v>0</v>
      </c>
    </row>
    <row r="37" spans="2:11" s="1" customFormat="1" ht="28.8" x14ac:dyDescent="0.3">
      <c r="B37" s="34" t="s">
        <v>42</v>
      </c>
      <c r="C37" s="40" t="s">
        <v>335</v>
      </c>
      <c r="D37" s="37" t="s">
        <v>252</v>
      </c>
      <c r="E37" s="36">
        <v>0</v>
      </c>
      <c r="F37" s="36">
        <v>0</v>
      </c>
      <c r="G37" s="37">
        <v>5</v>
      </c>
      <c r="H37" s="36">
        <v>0</v>
      </c>
      <c r="I37" s="36">
        <v>0</v>
      </c>
      <c r="J37" s="36">
        <v>1</v>
      </c>
      <c r="K37" s="36">
        <v>0</v>
      </c>
    </row>
    <row r="38" spans="2:11" x14ac:dyDescent="0.3">
      <c r="B38" s="34" t="s">
        <v>43</v>
      </c>
      <c r="C38" s="37" t="s">
        <v>263</v>
      </c>
      <c r="D38" s="37" t="s">
        <v>253</v>
      </c>
      <c r="E38" s="36">
        <v>0</v>
      </c>
      <c r="F38" s="36">
        <v>0</v>
      </c>
      <c r="G38" s="37">
        <v>8</v>
      </c>
      <c r="H38" s="36">
        <v>0</v>
      </c>
      <c r="I38" s="36">
        <v>0</v>
      </c>
      <c r="J38" s="36">
        <v>1</v>
      </c>
      <c r="K38" s="36">
        <v>0</v>
      </c>
    </row>
    <row r="39" spans="2:11" s="1" customFormat="1" x14ac:dyDescent="0.3">
      <c r="B39" s="34" t="s">
        <v>44</v>
      </c>
      <c r="C39" s="37" t="s">
        <v>264</v>
      </c>
      <c r="D39" s="35" t="s">
        <v>254</v>
      </c>
      <c r="E39" s="36">
        <v>0</v>
      </c>
      <c r="F39" s="36">
        <v>0</v>
      </c>
      <c r="G39" s="37">
        <v>19</v>
      </c>
      <c r="H39" s="36">
        <v>0</v>
      </c>
      <c r="I39" s="36">
        <v>0</v>
      </c>
      <c r="J39" s="36">
        <v>1</v>
      </c>
      <c r="K39" s="36">
        <v>0</v>
      </c>
    </row>
    <row r="40" spans="2:11" s="3" customFormat="1" x14ac:dyDescent="0.3">
      <c r="B40" s="34" t="s">
        <v>45</v>
      </c>
      <c r="C40" s="37" t="s">
        <v>264</v>
      </c>
      <c r="D40" s="37" t="s">
        <v>213</v>
      </c>
      <c r="E40" s="36">
        <v>0</v>
      </c>
      <c r="F40" s="36">
        <v>0</v>
      </c>
      <c r="G40" s="36">
        <v>10</v>
      </c>
      <c r="H40" s="36">
        <v>5</v>
      </c>
      <c r="I40" s="36">
        <v>0</v>
      </c>
      <c r="J40" s="36">
        <v>1</v>
      </c>
      <c r="K40" s="36">
        <v>0</v>
      </c>
    </row>
    <row r="41" spans="2:11" x14ac:dyDescent="0.3">
      <c r="B41" s="34" t="s">
        <v>46</v>
      </c>
      <c r="C41" s="37" t="s">
        <v>264</v>
      </c>
      <c r="D41" s="37" t="s">
        <v>255</v>
      </c>
      <c r="E41" s="36">
        <v>0</v>
      </c>
      <c r="F41" s="36">
        <v>0</v>
      </c>
      <c r="G41" s="36">
        <v>5</v>
      </c>
      <c r="H41" s="36">
        <v>4</v>
      </c>
      <c r="I41" s="36">
        <v>0</v>
      </c>
      <c r="J41" s="36">
        <v>1</v>
      </c>
      <c r="K41" s="36">
        <v>0</v>
      </c>
    </row>
    <row r="42" spans="2:11" s="1" customFormat="1" x14ac:dyDescent="0.3">
      <c r="B42" s="34" t="s">
        <v>47</v>
      </c>
      <c r="C42" s="37" t="s">
        <v>264</v>
      </c>
      <c r="D42" s="37" t="s">
        <v>340</v>
      </c>
      <c r="E42" s="36">
        <v>0</v>
      </c>
      <c r="F42" s="36">
        <v>0</v>
      </c>
      <c r="G42" s="36">
        <v>12</v>
      </c>
      <c r="H42" s="36">
        <v>0</v>
      </c>
      <c r="I42" s="36">
        <v>0</v>
      </c>
      <c r="J42" s="36">
        <v>1</v>
      </c>
      <c r="K42" s="36">
        <v>0</v>
      </c>
    </row>
    <row r="43" spans="2:11" s="3" customFormat="1" x14ac:dyDescent="0.3">
      <c r="B43" s="34" t="s">
        <v>48</v>
      </c>
      <c r="C43" s="37" t="s">
        <v>264</v>
      </c>
      <c r="D43" s="37" t="s">
        <v>226</v>
      </c>
      <c r="E43" s="36">
        <v>0</v>
      </c>
      <c r="F43" s="36">
        <v>0</v>
      </c>
      <c r="G43" s="36">
        <v>0</v>
      </c>
      <c r="H43" s="36">
        <v>16</v>
      </c>
      <c r="I43" s="36">
        <v>0</v>
      </c>
      <c r="J43" s="36">
        <v>1</v>
      </c>
      <c r="K43" s="36">
        <v>0</v>
      </c>
    </row>
    <row r="44" spans="2:11" s="3" customFormat="1" x14ac:dyDescent="0.3">
      <c r="B44" s="34" t="s">
        <v>49</v>
      </c>
      <c r="C44" s="37" t="s">
        <v>264</v>
      </c>
      <c r="D44" s="37" t="s">
        <v>256</v>
      </c>
      <c r="E44" s="36">
        <v>0</v>
      </c>
      <c r="F44" s="36">
        <v>0</v>
      </c>
      <c r="G44" s="36">
        <v>0</v>
      </c>
      <c r="H44" s="36">
        <v>10</v>
      </c>
      <c r="I44" s="36">
        <v>0</v>
      </c>
      <c r="J44" s="36">
        <v>1</v>
      </c>
      <c r="K44" s="36">
        <v>0</v>
      </c>
    </row>
    <row r="45" spans="2:11" s="3" customFormat="1" x14ac:dyDescent="0.3">
      <c r="B45" s="34" t="s">
        <v>50</v>
      </c>
      <c r="C45" s="37" t="s">
        <v>265</v>
      </c>
      <c r="D45" s="37" t="s">
        <v>257</v>
      </c>
      <c r="E45" s="36">
        <v>0</v>
      </c>
      <c r="F45" s="36">
        <v>0</v>
      </c>
      <c r="G45" s="36">
        <v>8</v>
      </c>
      <c r="H45" s="36">
        <v>0</v>
      </c>
      <c r="I45" s="36">
        <v>0</v>
      </c>
      <c r="J45" s="36">
        <v>1</v>
      </c>
      <c r="K45" s="36">
        <v>0</v>
      </c>
    </row>
    <row r="46" spans="2:11" s="1" customFormat="1" x14ac:dyDescent="0.3">
      <c r="B46" s="34" t="s">
        <v>51</v>
      </c>
      <c r="C46" s="37" t="s">
        <v>266</v>
      </c>
      <c r="D46" s="37" t="s">
        <v>258</v>
      </c>
      <c r="E46" s="36">
        <v>0</v>
      </c>
      <c r="F46" s="36">
        <v>0</v>
      </c>
      <c r="G46" s="36">
        <v>8</v>
      </c>
      <c r="H46" s="36">
        <v>0</v>
      </c>
      <c r="I46" s="36">
        <v>0</v>
      </c>
      <c r="J46" s="36">
        <v>1</v>
      </c>
      <c r="K46" s="36">
        <v>0</v>
      </c>
    </row>
    <row r="47" spans="2:11" x14ac:dyDescent="0.3">
      <c r="B47" s="34" t="s">
        <v>52</v>
      </c>
      <c r="C47" s="35" t="s">
        <v>336</v>
      </c>
      <c r="D47" s="35" t="s">
        <v>259</v>
      </c>
      <c r="E47" s="36">
        <v>0</v>
      </c>
      <c r="F47" s="36">
        <v>0</v>
      </c>
      <c r="G47" s="37">
        <v>19</v>
      </c>
      <c r="H47" s="36">
        <v>0</v>
      </c>
      <c r="I47" s="36">
        <v>0</v>
      </c>
      <c r="J47" s="36">
        <v>1</v>
      </c>
      <c r="K47" s="36">
        <v>0</v>
      </c>
    </row>
    <row r="48" spans="2:11" s="1" customFormat="1" x14ac:dyDescent="0.3">
      <c r="B48" s="34" t="s">
        <v>53</v>
      </c>
      <c r="C48" s="37" t="s">
        <v>337</v>
      </c>
      <c r="D48" s="37" t="s">
        <v>260</v>
      </c>
      <c r="E48" s="36">
        <v>0</v>
      </c>
      <c r="F48" s="36">
        <v>0</v>
      </c>
      <c r="G48" s="37">
        <v>17</v>
      </c>
      <c r="H48" s="36">
        <v>0</v>
      </c>
      <c r="I48" s="36">
        <v>0</v>
      </c>
      <c r="J48" s="36">
        <v>1</v>
      </c>
      <c r="K48" s="36">
        <v>0</v>
      </c>
    </row>
    <row r="49" spans="2:11" s="1" customFormat="1" x14ac:dyDescent="0.3">
      <c r="B49" s="34" t="s">
        <v>54</v>
      </c>
      <c r="C49" s="37" t="s">
        <v>267</v>
      </c>
      <c r="D49" s="37" t="s">
        <v>261</v>
      </c>
      <c r="E49" s="36">
        <v>0</v>
      </c>
      <c r="F49" s="36">
        <v>0</v>
      </c>
      <c r="G49" s="37">
        <v>20</v>
      </c>
      <c r="H49" s="36">
        <v>0</v>
      </c>
      <c r="I49" s="36">
        <v>0</v>
      </c>
      <c r="J49" s="36">
        <v>1</v>
      </c>
      <c r="K49" s="36">
        <v>0</v>
      </c>
    </row>
    <row r="50" spans="2:11" s="1" customFormat="1" x14ac:dyDescent="0.3">
      <c r="B50" s="34" t="s">
        <v>55</v>
      </c>
      <c r="C50" s="37" t="s">
        <v>267</v>
      </c>
      <c r="D50" s="37" t="s">
        <v>212</v>
      </c>
      <c r="E50" s="36">
        <v>0</v>
      </c>
      <c r="F50" s="36">
        <v>0</v>
      </c>
      <c r="G50" s="36">
        <v>0</v>
      </c>
      <c r="H50" s="36">
        <v>12</v>
      </c>
      <c r="I50" s="36">
        <v>0</v>
      </c>
      <c r="J50" s="36">
        <v>1</v>
      </c>
      <c r="K50" s="36">
        <v>0</v>
      </c>
    </row>
    <row r="51" spans="2:11" s="1" customFormat="1" x14ac:dyDescent="0.3">
      <c r="B51" s="34" t="s">
        <v>56</v>
      </c>
      <c r="C51" s="37" t="s">
        <v>268</v>
      </c>
      <c r="D51" s="37" t="s">
        <v>262</v>
      </c>
      <c r="E51" s="36">
        <v>0</v>
      </c>
      <c r="F51" s="36">
        <v>0</v>
      </c>
      <c r="G51" s="36">
        <v>8</v>
      </c>
      <c r="H51" s="36">
        <v>0</v>
      </c>
      <c r="I51" s="36">
        <v>0</v>
      </c>
      <c r="J51" s="36">
        <v>1</v>
      </c>
      <c r="K51" s="36">
        <v>0</v>
      </c>
    </row>
    <row r="52" spans="2:11" ht="27.6" customHeight="1" x14ac:dyDescent="0.3">
      <c r="B52" s="104" t="s">
        <v>125</v>
      </c>
      <c r="C52" s="104"/>
      <c r="D52" s="104"/>
      <c r="E52" s="105">
        <f>SUM(E8:E51)</f>
        <v>2029</v>
      </c>
      <c r="F52" s="105">
        <f t="shared" ref="F52:K52" si="0">SUM(F8:F51)</f>
        <v>843</v>
      </c>
      <c r="G52" s="105">
        <f t="shared" si="0"/>
        <v>342</v>
      </c>
      <c r="H52" s="105">
        <f t="shared" si="0"/>
        <v>141</v>
      </c>
      <c r="I52" s="105">
        <f t="shared" si="0"/>
        <v>12</v>
      </c>
      <c r="J52" s="105">
        <f t="shared" si="0"/>
        <v>32</v>
      </c>
      <c r="K52" s="105">
        <f t="shared" si="0"/>
        <v>329</v>
      </c>
    </row>
    <row r="53" spans="2:11" s="17" customFormat="1" ht="27.6" customHeight="1" x14ac:dyDescent="0.3">
      <c r="B53" s="53"/>
      <c r="C53" s="53"/>
      <c r="D53" s="53"/>
      <c r="E53" s="54"/>
      <c r="F53" s="54"/>
      <c r="G53" s="54"/>
      <c r="H53" s="54"/>
      <c r="I53" s="54"/>
      <c r="J53" s="54"/>
      <c r="K53" s="54"/>
    </row>
    <row r="54" spans="2:11" s="17" customFormat="1" ht="27.6" customHeight="1" x14ac:dyDescent="0.3">
      <c r="B54" s="53"/>
      <c r="C54" s="53"/>
      <c r="D54" s="53"/>
      <c r="E54" s="54"/>
      <c r="F54" s="54"/>
      <c r="G54" s="54"/>
      <c r="H54" s="54"/>
      <c r="I54" s="54"/>
      <c r="J54" s="54"/>
      <c r="K54" s="54"/>
    </row>
    <row r="55" spans="2:11" s="17" customFormat="1" ht="27.6" customHeight="1" x14ac:dyDescent="0.3">
      <c r="B55" s="53"/>
      <c r="C55" s="53"/>
      <c r="D55" s="53"/>
      <c r="E55" s="54"/>
      <c r="F55" s="54"/>
      <c r="G55" s="54"/>
      <c r="H55" s="54"/>
      <c r="I55" s="54"/>
      <c r="J55" s="54"/>
      <c r="K55" s="54"/>
    </row>
  </sheetData>
  <mergeCells count="3">
    <mergeCell ref="I2:J2"/>
    <mergeCell ref="B52:D52"/>
    <mergeCell ref="B6:K6"/>
  </mergeCells>
  <phoneticPr fontId="8" type="noConversion"/>
  <pageMargins left="0.70866141732283472" right="0.70866141732283472" top="0.78740157480314965" bottom="0.78740157480314965" header="0.31496062992125984" footer="0.31496062992125984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B8921-B74F-400E-AD4D-77BDAD61039C}">
  <sheetPr>
    <tabColor rgb="FF7030A0"/>
    <pageSetUpPr fitToPage="1"/>
  </sheetPr>
  <dimension ref="B1:K47"/>
  <sheetViews>
    <sheetView workbookViewId="0">
      <selection activeCell="B4" sqref="B4:K5"/>
    </sheetView>
  </sheetViews>
  <sheetFormatPr defaultRowHeight="14.4" x14ac:dyDescent="0.3"/>
  <cols>
    <col min="1" max="1" width="4.33203125" style="17" customWidth="1"/>
    <col min="2" max="2" width="7.33203125" style="17" customWidth="1"/>
    <col min="3" max="3" width="20.33203125" style="17" bestFit="1" customWidth="1"/>
    <col min="4" max="4" width="36.88671875" style="17" customWidth="1"/>
    <col min="5" max="5" width="11" style="17" customWidth="1"/>
    <col min="6" max="6" width="12.5546875" style="17" customWidth="1"/>
    <col min="7" max="7" width="10.44140625" style="17" customWidth="1"/>
    <col min="8" max="8" width="10.6640625" style="17" customWidth="1"/>
    <col min="9" max="9" width="9.44140625" style="17" customWidth="1"/>
    <col min="10" max="10" width="9.109375" style="17" customWidth="1"/>
    <col min="11" max="16384" width="8.88671875" style="17"/>
  </cols>
  <sheetData>
    <row r="1" spans="2:11" ht="27.6" customHeight="1" x14ac:dyDescent="0.3">
      <c r="B1" s="53"/>
      <c r="C1" s="53"/>
      <c r="D1" s="53"/>
      <c r="E1" s="54"/>
      <c r="F1" s="54"/>
      <c r="G1" s="54"/>
      <c r="H1" s="54"/>
      <c r="I1" s="56" t="s">
        <v>389</v>
      </c>
      <c r="J1" s="56"/>
      <c r="K1" s="54"/>
    </row>
    <row r="2" spans="2:11" x14ac:dyDescent="0.3">
      <c r="B2" s="17" t="s">
        <v>207</v>
      </c>
    </row>
    <row r="4" spans="2:11" ht="61.8" customHeight="1" x14ac:dyDescent="0.3">
      <c r="B4" s="100" t="s">
        <v>303</v>
      </c>
      <c r="C4" s="101"/>
      <c r="D4" s="101"/>
      <c r="E4" s="101"/>
      <c r="F4" s="101"/>
      <c r="G4" s="101"/>
      <c r="H4" s="101"/>
      <c r="I4" s="101"/>
      <c r="J4" s="101"/>
      <c r="K4" s="102"/>
    </row>
    <row r="5" spans="2:11" ht="30.6" x14ac:dyDescent="0.3">
      <c r="B5" s="103" t="s">
        <v>12</v>
      </c>
      <c r="C5" s="103" t="s">
        <v>327</v>
      </c>
      <c r="D5" s="103" t="s">
        <v>5</v>
      </c>
      <c r="E5" s="103" t="s">
        <v>6</v>
      </c>
      <c r="F5" s="103" t="s">
        <v>11</v>
      </c>
      <c r="G5" s="103" t="s">
        <v>7</v>
      </c>
      <c r="H5" s="103" t="s">
        <v>8</v>
      </c>
      <c r="I5" s="103" t="s">
        <v>9</v>
      </c>
      <c r="J5" s="103" t="s">
        <v>10</v>
      </c>
      <c r="K5" s="103" t="s">
        <v>251</v>
      </c>
    </row>
    <row r="6" spans="2:11" x14ac:dyDescent="0.3">
      <c r="B6" s="7" t="s">
        <v>13</v>
      </c>
      <c r="C6" s="32" t="s">
        <v>304</v>
      </c>
      <c r="D6" s="47" t="s">
        <v>269</v>
      </c>
      <c r="E6" s="7"/>
      <c r="F6" s="7"/>
      <c r="G6" s="7"/>
      <c r="H6" s="7"/>
      <c r="I6" s="7"/>
      <c r="J6" s="7"/>
      <c r="K6" s="7"/>
    </row>
    <row r="7" spans="2:11" x14ac:dyDescent="0.3">
      <c r="B7" s="7" t="s">
        <v>14</v>
      </c>
      <c r="C7" s="7" t="s">
        <v>325</v>
      </c>
      <c r="D7" s="48" t="s">
        <v>270</v>
      </c>
      <c r="E7" s="7"/>
      <c r="F7" s="7"/>
      <c r="G7" s="7"/>
      <c r="H7" s="7"/>
      <c r="I7" s="7"/>
      <c r="J7" s="7"/>
      <c r="K7" s="7"/>
    </row>
    <row r="8" spans="2:11" x14ac:dyDescent="0.3">
      <c r="B8" s="7" t="s">
        <v>15</v>
      </c>
      <c r="C8" s="7" t="s">
        <v>305</v>
      </c>
      <c r="D8" s="48" t="s">
        <v>271</v>
      </c>
      <c r="E8" s="7"/>
      <c r="F8" s="7"/>
      <c r="G8" s="7"/>
      <c r="H8" s="7"/>
      <c r="I8" s="7"/>
      <c r="J8" s="7"/>
      <c r="K8" s="7"/>
    </row>
    <row r="9" spans="2:11" x14ac:dyDescent="0.3">
      <c r="B9" s="7" t="s">
        <v>16</v>
      </c>
      <c r="C9" s="7" t="s">
        <v>306</v>
      </c>
      <c r="D9" s="48" t="s">
        <v>272</v>
      </c>
      <c r="E9" s="7"/>
      <c r="F9" s="7"/>
      <c r="G9" s="7"/>
      <c r="H9" s="7"/>
      <c r="I9" s="7"/>
      <c r="J9" s="7"/>
      <c r="K9" s="7"/>
    </row>
    <row r="10" spans="2:11" x14ac:dyDescent="0.3">
      <c r="B10" s="7" t="s">
        <v>17</v>
      </c>
      <c r="C10" s="2" t="s">
        <v>306</v>
      </c>
      <c r="D10" s="49" t="s">
        <v>273</v>
      </c>
      <c r="E10" s="7"/>
      <c r="F10" s="7"/>
      <c r="G10" s="7"/>
      <c r="H10" s="7"/>
      <c r="I10" s="7"/>
      <c r="J10" s="7"/>
      <c r="K10" s="7"/>
    </row>
    <row r="11" spans="2:11" x14ac:dyDescent="0.3">
      <c r="B11" s="7" t="s">
        <v>18</v>
      </c>
      <c r="C11" s="2" t="s">
        <v>307</v>
      </c>
      <c r="D11" s="49" t="s">
        <v>274</v>
      </c>
      <c r="E11" s="7"/>
      <c r="F11" s="7"/>
      <c r="G11" s="7"/>
      <c r="H11" s="7"/>
      <c r="I11" s="7"/>
      <c r="J11" s="7"/>
      <c r="K11" s="7"/>
    </row>
    <row r="12" spans="2:11" x14ac:dyDescent="0.3">
      <c r="B12" s="7" t="s">
        <v>19</v>
      </c>
      <c r="C12" s="2" t="s">
        <v>307</v>
      </c>
      <c r="D12" s="49" t="s">
        <v>275</v>
      </c>
      <c r="E12" s="7"/>
      <c r="F12" s="7"/>
      <c r="G12" s="7"/>
      <c r="H12" s="7"/>
      <c r="I12" s="7"/>
      <c r="J12" s="7"/>
      <c r="K12" s="7"/>
    </row>
    <row r="13" spans="2:11" x14ac:dyDescent="0.3">
      <c r="B13" s="7" t="s">
        <v>20</v>
      </c>
      <c r="C13" s="2" t="s">
        <v>307</v>
      </c>
      <c r="D13" s="49" t="s">
        <v>276</v>
      </c>
      <c r="E13" s="7"/>
      <c r="F13" s="7"/>
      <c r="G13" s="7"/>
      <c r="H13" s="7"/>
      <c r="I13" s="7"/>
      <c r="J13" s="7"/>
      <c r="K13" s="7"/>
    </row>
    <row r="14" spans="2:11" x14ac:dyDescent="0.3">
      <c r="B14" s="7" t="s">
        <v>21</v>
      </c>
      <c r="C14" s="7" t="s">
        <v>308</v>
      </c>
      <c r="D14" s="48" t="s">
        <v>277</v>
      </c>
      <c r="E14" s="7"/>
      <c r="F14" s="7"/>
      <c r="G14" s="7"/>
      <c r="H14" s="7"/>
      <c r="I14" s="7"/>
      <c r="J14" s="7"/>
      <c r="K14" s="7"/>
    </row>
    <row r="15" spans="2:11" x14ac:dyDescent="0.3">
      <c r="B15" s="7" t="s">
        <v>22</v>
      </c>
      <c r="C15" s="7" t="s">
        <v>309</v>
      </c>
      <c r="D15" s="48" t="s">
        <v>270</v>
      </c>
      <c r="E15" s="7"/>
      <c r="F15" s="7"/>
      <c r="G15" s="7"/>
      <c r="H15" s="7"/>
      <c r="I15" s="7"/>
      <c r="J15" s="7"/>
      <c r="K15" s="7"/>
    </row>
    <row r="16" spans="2:11" x14ac:dyDescent="0.3">
      <c r="B16" s="7" t="s">
        <v>23</v>
      </c>
      <c r="C16" s="7" t="s">
        <v>328</v>
      </c>
      <c r="D16" s="48" t="s">
        <v>278</v>
      </c>
      <c r="E16" s="7"/>
      <c r="F16" s="7"/>
      <c r="G16" s="7"/>
      <c r="H16" s="7"/>
      <c r="I16" s="7"/>
      <c r="J16" s="7"/>
      <c r="K16" s="7"/>
    </row>
    <row r="17" spans="2:11" x14ac:dyDescent="0.3">
      <c r="B17" s="7" t="s">
        <v>24</v>
      </c>
      <c r="C17" s="7" t="s">
        <v>310</v>
      </c>
      <c r="D17" s="48" t="s">
        <v>279</v>
      </c>
      <c r="E17" s="7"/>
      <c r="F17" s="7"/>
      <c r="G17" s="7"/>
      <c r="H17" s="7"/>
      <c r="I17" s="7"/>
      <c r="J17" s="7"/>
      <c r="K17" s="7"/>
    </row>
    <row r="18" spans="2:11" x14ac:dyDescent="0.3">
      <c r="B18" s="7" t="s">
        <v>25</v>
      </c>
      <c r="C18" s="7" t="s">
        <v>310</v>
      </c>
      <c r="D18" s="48" t="s">
        <v>280</v>
      </c>
      <c r="E18" s="7"/>
      <c r="F18" s="7"/>
      <c r="G18" s="7"/>
      <c r="H18" s="7"/>
      <c r="I18" s="7"/>
      <c r="J18" s="7"/>
      <c r="K18" s="7"/>
    </row>
    <row r="19" spans="2:11" x14ac:dyDescent="0.3">
      <c r="B19" s="7" t="s">
        <v>26</v>
      </c>
      <c r="C19" s="7" t="s">
        <v>311</v>
      </c>
      <c r="D19" s="48" t="s">
        <v>281</v>
      </c>
      <c r="E19" s="7"/>
      <c r="F19" s="7"/>
      <c r="G19" s="7"/>
      <c r="H19" s="7"/>
      <c r="I19" s="7"/>
      <c r="J19" s="7"/>
      <c r="K19" s="7"/>
    </row>
    <row r="20" spans="2:11" x14ac:dyDescent="0.3">
      <c r="B20" s="7" t="s">
        <v>27</v>
      </c>
      <c r="C20" s="7" t="s">
        <v>312</v>
      </c>
      <c r="D20" s="48" t="s">
        <v>282</v>
      </c>
      <c r="E20" s="7"/>
      <c r="F20" s="7"/>
      <c r="G20" s="7"/>
      <c r="H20" s="7"/>
      <c r="I20" s="7"/>
      <c r="J20" s="7"/>
      <c r="K20" s="7"/>
    </row>
    <row r="21" spans="2:11" x14ac:dyDescent="0.3">
      <c r="B21" s="7" t="s">
        <v>28</v>
      </c>
      <c r="C21" s="7" t="s">
        <v>313</v>
      </c>
      <c r="D21" s="48" t="s">
        <v>283</v>
      </c>
      <c r="E21" s="7"/>
      <c r="F21" s="7"/>
      <c r="G21" s="7"/>
      <c r="H21" s="7"/>
      <c r="I21" s="7"/>
      <c r="J21" s="7"/>
      <c r="K21" s="7"/>
    </row>
    <row r="22" spans="2:11" x14ac:dyDescent="0.3">
      <c r="B22" s="7" t="s">
        <v>29</v>
      </c>
      <c r="C22" s="7" t="s">
        <v>313</v>
      </c>
      <c r="D22" s="48" t="s">
        <v>284</v>
      </c>
      <c r="E22" s="7"/>
      <c r="F22" s="7"/>
      <c r="G22" s="7"/>
      <c r="H22" s="7"/>
      <c r="I22" s="7"/>
      <c r="J22" s="7"/>
      <c r="K22" s="7"/>
    </row>
    <row r="23" spans="2:11" x14ac:dyDescent="0.3">
      <c r="B23" s="7" t="s">
        <v>30</v>
      </c>
      <c r="C23" s="41" t="s">
        <v>314</v>
      </c>
      <c r="D23" s="47" t="s">
        <v>285</v>
      </c>
      <c r="E23" s="7"/>
      <c r="F23" s="7"/>
      <c r="G23" s="7"/>
      <c r="H23" s="7"/>
      <c r="I23" s="7"/>
      <c r="J23" s="7"/>
      <c r="K23" s="7"/>
    </row>
    <row r="24" spans="2:11" x14ac:dyDescent="0.3">
      <c r="B24" s="7" t="s">
        <v>31</v>
      </c>
      <c r="C24" s="43" t="s">
        <v>314</v>
      </c>
      <c r="D24" s="50" t="s">
        <v>3</v>
      </c>
      <c r="E24" s="7"/>
      <c r="F24" s="7"/>
      <c r="G24" s="7"/>
      <c r="H24" s="7"/>
      <c r="I24" s="7"/>
      <c r="J24" s="7"/>
      <c r="K24" s="7"/>
    </row>
    <row r="25" spans="2:11" x14ac:dyDescent="0.3">
      <c r="B25" s="7" t="s">
        <v>32</v>
      </c>
      <c r="C25" s="46" t="s">
        <v>315</v>
      </c>
      <c r="D25" s="44" t="s">
        <v>286</v>
      </c>
      <c r="E25" s="7"/>
      <c r="F25" s="7"/>
      <c r="G25" s="7"/>
      <c r="H25" s="7"/>
      <c r="I25" s="7"/>
      <c r="J25" s="7"/>
      <c r="K25" s="7"/>
    </row>
    <row r="26" spans="2:11" ht="28.8" x14ac:dyDescent="0.3">
      <c r="B26" s="7" t="s">
        <v>33</v>
      </c>
      <c r="C26" s="46" t="s">
        <v>314</v>
      </c>
      <c r="D26" s="44" t="s">
        <v>287</v>
      </c>
      <c r="E26" s="7"/>
      <c r="F26" s="7"/>
      <c r="G26" s="7"/>
      <c r="H26" s="7"/>
      <c r="I26" s="7"/>
      <c r="J26" s="7"/>
      <c r="K26" s="7"/>
    </row>
    <row r="27" spans="2:11" ht="28.8" x14ac:dyDescent="0.3">
      <c r="B27" s="7" t="s">
        <v>34</v>
      </c>
      <c r="C27" s="46" t="s">
        <v>316</v>
      </c>
      <c r="D27" s="44" t="s">
        <v>288</v>
      </c>
      <c r="E27" s="7"/>
      <c r="F27" s="7"/>
      <c r="G27" s="7"/>
      <c r="H27" s="7"/>
      <c r="I27" s="7"/>
      <c r="J27" s="7"/>
      <c r="K27" s="7"/>
    </row>
    <row r="28" spans="2:11" ht="28.8" x14ac:dyDescent="0.3">
      <c r="B28" s="7" t="s">
        <v>35</v>
      </c>
      <c r="C28" s="46" t="s">
        <v>317</v>
      </c>
      <c r="D28" s="44" t="s">
        <v>341</v>
      </c>
      <c r="E28" s="7"/>
      <c r="F28" s="7"/>
      <c r="G28" s="7"/>
      <c r="H28" s="7"/>
      <c r="I28" s="7"/>
      <c r="J28" s="7"/>
      <c r="K28" s="7"/>
    </row>
    <row r="29" spans="2:11" x14ac:dyDescent="0.3">
      <c r="B29" s="7" t="s">
        <v>36</v>
      </c>
      <c r="C29" s="46" t="s">
        <v>315</v>
      </c>
      <c r="D29" s="44" t="s">
        <v>289</v>
      </c>
      <c r="E29" s="7"/>
      <c r="F29" s="7"/>
      <c r="G29" s="7"/>
      <c r="H29" s="7"/>
      <c r="I29" s="7"/>
      <c r="J29" s="7"/>
      <c r="K29" s="7"/>
    </row>
    <row r="30" spans="2:11" ht="28.8" x14ac:dyDescent="0.3">
      <c r="B30" s="7" t="s">
        <v>37</v>
      </c>
      <c r="C30" s="46" t="s">
        <v>315</v>
      </c>
      <c r="D30" s="44" t="s">
        <v>290</v>
      </c>
      <c r="E30" s="7"/>
      <c r="F30" s="7"/>
      <c r="G30" s="7"/>
      <c r="H30" s="7"/>
      <c r="I30" s="7"/>
      <c r="J30" s="7"/>
      <c r="K30" s="7"/>
    </row>
    <row r="31" spans="2:11" x14ac:dyDescent="0.3">
      <c r="B31" s="7" t="s">
        <v>38</v>
      </c>
      <c r="C31" s="46" t="s">
        <v>315</v>
      </c>
      <c r="D31" s="44" t="s">
        <v>291</v>
      </c>
      <c r="E31" s="7"/>
      <c r="F31" s="7"/>
      <c r="G31" s="7"/>
      <c r="H31" s="7"/>
      <c r="I31" s="7"/>
      <c r="J31" s="7"/>
      <c r="K31" s="7"/>
    </row>
    <row r="32" spans="2:11" x14ac:dyDescent="0.3">
      <c r="B32" s="7" t="s">
        <v>39</v>
      </c>
      <c r="C32" s="46" t="s">
        <v>315</v>
      </c>
      <c r="D32" s="44" t="s">
        <v>292</v>
      </c>
      <c r="E32" s="7"/>
      <c r="F32" s="7"/>
      <c r="G32" s="7"/>
      <c r="H32" s="7"/>
      <c r="I32" s="7"/>
      <c r="J32" s="7"/>
      <c r="K32" s="7"/>
    </row>
    <row r="33" spans="2:11" ht="28.8" x14ac:dyDescent="0.3">
      <c r="B33" s="7" t="s">
        <v>40</v>
      </c>
      <c r="C33" s="46" t="s">
        <v>318</v>
      </c>
      <c r="D33" s="44" t="s">
        <v>342</v>
      </c>
      <c r="E33" s="7"/>
      <c r="F33" s="7"/>
      <c r="G33" s="7"/>
      <c r="H33" s="7"/>
      <c r="I33" s="7"/>
      <c r="J33" s="7"/>
      <c r="K33" s="7"/>
    </row>
    <row r="34" spans="2:11" x14ac:dyDescent="0.3">
      <c r="B34" s="7" t="s">
        <v>41</v>
      </c>
      <c r="C34" s="42" t="s">
        <v>329</v>
      </c>
      <c r="D34" s="33" t="s">
        <v>343</v>
      </c>
      <c r="E34" s="7"/>
      <c r="F34" s="7"/>
      <c r="G34" s="7"/>
      <c r="H34" s="7"/>
      <c r="I34" s="7"/>
      <c r="J34" s="7"/>
      <c r="K34" s="7"/>
    </row>
    <row r="35" spans="2:11" x14ac:dyDescent="0.3">
      <c r="B35" s="7" t="s">
        <v>42</v>
      </c>
      <c r="C35" s="42" t="s">
        <v>330</v>
      </c>
      <c r="D35" s="33" t="s">
        <v>293</v>
      </c>
      <c r="E35" s="7"/>
      <c r="F35" s="7"/>
      <c r="G35" s="7"/>
      <c r="H35" s="7"/>
      <c r="I35" s="7"/>
      <c r="J35" s="7"/>
      <c r="K35" s="7"/>
    </row>
    <row r="36" spans="2:11" x14ac:dyDescent="0.3">
      <c r="B36" s="7" t="s">
        <v>43</v>
      </c>
      <c r="C36" s="45" t="s">
        <v>330</v>
      </c>
      <c r="D36" s="51" t="s">
        <v>294</v>
      </c>
      <c r="E36" s="7"/>
      <c r="F36" s="7"/>
      <c r="G36" s="7"/>
      <c r="H36" s="7"/>
      <c r="I36" s="7"/>
      <c r="J36" s="7"/>
      <c r="K36" s="7"/>
    </row>
    <row r="37" spans="2:11" x14ac:dyDescent="0.3">
      <c r="B37" s="7" t="s">
        <v>44</v>
      </c>
      <c r="C37" s="45" t="s">
        <v>319</v>
      </c>
      <c r="D37" s="51" t="s">
        <v>295</v>
      </c>
      <c r="E37" s="7"/>
      <c r="F37" s="7"/>
      <c r="G37" s="7"/>
      <c r="H37" s="7"/>
      <c r="I37" s="7"/>
      <c r="J37" s="7"/>
      <c r="K37" s="7"/>
    </row>
    <row r="38" spans="2:11" x14ac:dyDescent="0.3">
      <c r="B38" s="7" t="s">
        <v>45</v>
      </c>
      <c r="C38" s="32" t="s">
        <v>319</v>
      </c>
      <c r="D38" s="52" t="s">
        <v>344</v>
      </c>
      <c r="E38" s="7"/>
      <c r="F38" s="7"/>
      <c r="G38" s="7"/>
      <c r="H38" s="7"/>
      <c r="I38" s="7"/>
      <c r="J38" s="7"/>
      <c r="K38" s="7"/>
    </row>
    <row r="39" spans="2:11" x14ac:dyDescent="0.3">
      <c r="B39" s="7" t="s">
        <v>46</v>
      </c>
      <c r="C39" s="7" t="s">
        <v>320</v>
      </c>
      <c r="D39" s="33" t="s">
        <v>296</v>
      </c>
      <c r="E39" s="7"/>
      <c r="F39" s="7"/>
      <c r="G39" s="7"/>
      <c r="H39" s="7"/>
      <c r="I39" s="7"/>
      <c r="J39" s="7"/>
      <c r="K39" s="7"/>
    </row>
    <row r="40" spans="2:11" x14ac:dyDescent="0.3">
      <c r="B40" s="7" t="s">
        <v>47</v>
      </c>
      <c r="C40" s="7" t="s">
        <v>321</v>
      </c>
      <c r="D40" s="33" t="s">
        <v>297</v>
      </c>
      <c r="E40" s="7"/>
      <c r="F40" s="7"/>
      <c r="G40" s="7"/>
      <c r="H40" s="7"/>
      <c r="I40" s="7"/>
      <c r="J40" s="7"/>
      <c r="K40" s="7"/>
    </row>
    <row r="41" spans="2:11" x14ac:dyDescent="0.3">
      <c r="B41" s="7" t="s">
        <v>48</v>
      </c>
      <c r="C41" s="7" t="s">
        <v>322</v>
      </c>
      <c r="D41" s="33" t="s">
        <v>345</v>
      </c>
      <c r="E41" s="7"/>
      <c r="F41" s="7"/>
      <c r="G41" s="7"/>
      <c r="H41" s="7"/>
      <c r="I41" s="7"/>
      <c r="J41" s="7"/>
      <c r="K41" s="7"/>
    </row>
    <row r="42" spans="2:11" x14ac:dyDescent="0.3">
      <c r="B42" s="7" t="s">
        <v>49</v>
      </c>
      <c r="C42" s="7" t="s">
        <v>323</v>
      </c>
      <c r="D42" s="33" t="s">
        <v>298</v>
      </c>
      <c r="E42" s="7"/>
      <c r="F42" s="7"/>
      <c r="G42" s="7"/>
      <c r="H42" s="7"/>
      <c r="I42" s="7"/>
      <c r="J42" s="7"/>
      <c r="K42" s="7"/>
    </row>
    <row r="43" spans="2:11" x14ac:dyDescent="0.3">
      <c r="B43" s="7" t="s">
        <v>50</v>
      </c>
      <c r="C43" s="7" t="s">
        <v>331</v>
      </c>
      <c r="D43" s="33" t="s">
        <v>2</v>
      </c>
      <c r="E43" s="7"/>
      <c r="F43" s="7"/>
      <c r="G43" s="7"/>
      <c r="H43" s="7"/>
      <c r="I43" s="7"/>
      <c r="J43" s="7"/>
      <c r="K43" s="7"/>
    </row>
    <row r="44" spans="2:11" x14ac:dyDescent="0.3">
      <c r="B44" s="7" t="s">
        <v>51</v>
      </c>
      <c r="C44" s="7" t="s">
        <v>322</v>
      </c>
      <c r="D44" s="33" t="s">
        <v>299</v>
      </c>
      <c r="E44" s="7"/>
      <c r="F44" s="7"/>
      <c r="G44" s="7"/>
      <c r="H44" s="7"/>
      <c r="I44" s="7"/>
      <c r="J44" s="7"/>
      <c r="K44" s="7"/>
    </row>
    <row r="45" spans="2:11" x14ac:dyDescent="0.3">
      <c r="B45" s="7" t="s">
        <v>52</v>
      </c>
      <c r="C45" s="32" t="s">
        <v>324</v>
      </c>
      <c r="D45" s="52" t="s">
        <v>300</v>
      </c>
      <c r="E45" s="7"/>
      <c r="F45" s="7"/>
      <c r="G45" s="7"/>
      <c r="H45" s="7"/>
      <c r="I45" s="7"/>
      <c r="J45" s="7"/>
      <c r="K45" s="7"/>
    </row>
    <row r="46" spans="2:11" x14ac:dyDescent="0.3">
      <c r="B46" s="7" t="s">
        <v>53</v>
      </c>
      <c r="C46" s="7" t="s">
        <v>332</v>
      </c>
      <c r="D46" s="33" t="s">
        <v>301</v>
      </c>
      <c r="E46" s="7"/>
      <c r="F46" s="7"/>
      <c r="G46" s="7"/>
      <c r="H46" s="7"/>
      <c r="I46" s="7"/>
      <c r="J46" s="7"/>
      <c r="K46" s="7"/>
    </row>
    <row r="47" spans="2:11" x14ac:dyDescent="0.3">
      <c r="B47" s="7" t="s">
        <v>54</v>
      </c>
      <c r="C47" s="7" t="s">
        <v>324</v>
      </c>
      <c r="D47" s="33" t="s">
        <v>302</v>
      </c>
      <c r="E47" s="7"/>
      <c r="F47" s="7"/>
      <c r="G47" s="7"/>
      <c r="H47" s="7"/>
      <c r="I47" s="7"/>
      <c r="J47" s="7"/>
      <c r="K47" s="7"/>
    </row>
  </sheetData>
  <mergeCells count="2">
    <mergeCell ref="B4:K4"/>
    <mergeCell ref="I1:J1"/>
  </mergeCells>
  <pageMargins left="0.7" right="0.7" top="0.78740157499999996" bottom="0.78740157499999996" header="0.3" footer="0.3"/>
  <pageSetup paperSize="9" scale="6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B2:L64"/>
  <sheetViews>
    <sheetView topLeftCell="A46" workbookViewId="0">
      <selection activeCell="B64" sqref="B64:G64"/>
    </sheetView>
  </sheetViews>
  <sheetFormatPr defaultRowHeight="14.4" x14ac:dyDescent="0.3"/>
  <cols>
    <col min="1" max="1" width="5.44140625" style="17" customWidth="1"/>
    <col min="2" max="3" width="11" style="17" customWidth="1"/>
    <col min="4" max="4" width="28.5546875" style="17" customWidth="1"/>
    <col min="5" max="5" width="22.44140625" style="17" customWidth="1"/>
    <col min="6" max="7" width="13.6640625" style="17" customWidth="1"/>
    <col min="8" max="16384" width="8.88671875" style="17"/>
  </cols>
  <sheetData>
    <row r="2" spans="2:7" x14ac:dyDescent="0.3">
      <c r="G2" s="81" t="s">
        <v>387</v>
      </c>
    </row>
    <row r="4" spans="2:7" x14ac:dyDescent="0.3">
      <c r="B4" s="57" t="s">
        <v>207</v>
      </c>
      <c r="C4" s="57"/>
      <c r="D4" s="57"/>
      <c r="E4" s="57"/>
      <c r="F4" s="57"/>
    </row>
    <row r="6" spans="2:7" ht="60" customHeight="1" x14ac:dyDescent="0.3">
      <c r="B6" s="93" t="s">
        <v>348</v>
      </c>
      <c r="C6" s="93"/>
      <c r="D6" s="93"/>
      <c r="E6" s="93"/>
      <c r="F6" s="93"/>
      <c r="G6" s="93"/>
    </row>
    <row r="7" spans="2:7" ht="28.8" x14ac:dyDescent="0.3">
      <c r="B7" s="94" t="s">
        <v>12</v>
      </c>
      <c r="C7" s="94" t="s">
        <v>78</v>
      </c>
      <c r="D7" s="95" t="s">
        <v>79</v>
      </c>
      <c r="E7" s="94" t="s">
        <v>4</v>
      </c>
      <c r="F7" s="94" t="s">
        <v>80</v>
      </c>
      <c r="G7" s="94" t="s">
        <v>81</v>
      </c>
    </row>
    <row r="8" spans="2:7" ht="15" customHeight="1" x14ac:dyDescent="0.3">
      <c r="B8" s="55" t="s">
        <v>13</v>
      </c>
      <c r="C8" s="28" t="s">
        <v>168</v>
      </c>
      <c r="D8" s="28" t="s">
        <v>72</v>
      </c>
      <c r="E8" s="28" t="s">
        <v>169</v>
      </c>
      <c r="F8" s="29">
        <v>24</v>
      </c>
      <c r="G8" s="42">
        <f>F8*5</f>
        <v>120</v>
      </c>
    </row>
    <row r="9" spans="2:7" ht="15" customHeight="1" x14ac:dyDescent="0.3">
      <c r="B9" s="55" t="s">
        <v>14</v>
      </c>
      <c r="C9" s="28" t="s">
        <v>131</v>
      </c>
      <c r="D9" s="28" t="s">
        <v>72</v>
      </c>
      <c r="E9" s="28" t="s">
        <v>169</v>
      </c>
      <c r="F9" s="29">
        <v>23</v>
      </c>
      <c r="G9" s="42">
        <f>F9*5</f>
        <v>115</v>
      </c>
    </row>
    <row r="10" spans="2:7" ht="15" customHeight="1" x14ac:dyDescent="0.3">
      <c r="B10" s="55" t="s">
        <v>15</v>
      </c>
      <c r="C10" s="28" t="s">
        <v>132</v>
      </c>
      <c r="D10" s="28" t="s">
        <v>72</v>
      </c>
      <c r="E10" s="28" t="s">
        <v>170</v>
      </c>
      <c r="F10" s="29">
        <v>25</v>
      </c>
      <c r="G10" s="42">
        <f t="shared" ref="G10:G48" si="0">F10*5</f>
        <v>125</v>
      </c>
    </row>
    <row r="11" spans="2:7" ht="15" customHeight="1" x14ac:dyDescent="0.3">
      <c r="B11" s="55" t="s">
        <v>16</v>
      </c>
      <c r="C11" s="28" t="s">
        <v>133</v>
      </c>
      <c r="D11" s="28" t="s">
        <v>72</v>
      </c>
      <c r="E11" s="28" t="s">
        <v>171</v>
      </c>
      <c r="F11" s="29">
        <v>28</v>
      </c>
      <c r="G11" s="42">
        <f>F11*4</f>
        <v>112</v>
      </c>
    </row>
    <row r="12" spans="2:7" ht="15" customHeight="1" x14ac:dyDescent="0.3">
      <c r="B12" s="55" t="s">
        <v>17</v>
      </c>
      <c r="C12" s="28" t="s">
        <v>134</v>
      </c>
      <c r="D12" s="28" t="s">
        <v>72</v>
      </c>
      <c r="E12" s="28" t="s">
        <v>171</v>
      </c>
      <c r="F12" s="29">
        <v>20</v>
      </c>
      <c r="G12" s="42">
        <f>F12*4</f>
        <v>80</v>
      </c>
    </row>
    <row r="13" spans="2:7" ht="15" customHeight="1" x14ac:dyDescent="0.3">
      <c r="B13" s="55" t="s">
        <v>18</v>
      </c>
      <c r="C13" s="28" t="s">
        <v>135</v>
      </c>
      <c r="D13" s="28" t="s">
        <v>72</v>
      </c>
      <c r="E13" s="28" t="s">
        <v>172</v>
      </c>
      <c r="F13" s="29">
        <v>10</v>
      </c>
      <c r="G13" s="42">
        <f t="shared" si="0"/>
        <v>50</v>
      </c>
    </row>
    <row r="14" spans="2:7" ht="15" customHeight="1" x14ac:dyDescent="0.3">
      <c r="B14" s="55" t="s">
        <v>19</v>
      </c>
      <c r="C14" s="28" t="s">
        <v>136</v>
      </c>
      <c r="D14" s="28" t="s">
        <v>72</v>
      </c>
      <c r="E14" s="28" t="s">
        <v>173</v>
      </c>
      <c r="F14" s="29">
        <v>25</v>
      </c>
      <c r="G14" s="42">
        <f t="shared" si="0"/>
        <v>125</v>
      </c>
    </row>
    <row r="15" spans="2:7" ht="15" customHeight="1" x14ac:dyDescent="0.3">
      <c r="B15" s="55" t="s">
        <v>20</v>
      </c>
      <c r="C15" s="28" t="s">
        <v>137</v>
      </c>
      <c r="D15" s="28" t="s">
        <v>72</v>
      </c>
      <c r="E15" s="28" t="s">
        <v>173</v>
      </c>
      <c r="F15" s="29">
        <v>23</v>
      </c>
      <c r="G15" s="42">
        <f t="shared" si="0"/>
        <v>115</v>
      </c>
    </row>
    <row r="16" spans="2:7" ht="15" customHeight="1" x14ac:dyDescent="0.3">
      <c r="B16" s="55" t="s">
        <v>21</v>
      </c>
      <c r="C16" s="28" t="s">
        <v>138</v>
      </c>
      <c r="D16" s="28" t="s">
        <v>72</v>
      </c>
      <c r="E16" s="28" t="s">
        <v>174</v>
      </c>
      <c r="F16" s="29">
        <v>26</v>
      </c>
      <c r="G16" s="42">
        <f t="shared" si="0"/>
        <v>130</v>
      </c>
    </row>
    <row r="17" spans="2:7" ht="15" customHeight="1" x14ac:dyDescent="0.3">
      <c r="B17" s="55" t="s">
        <v>22</v>
      </c>
      <c r="C17" s="28" t="s">
        <v>139</v>
      </c>
      <c r="D17" s="28" t="s">
        <v>72</v>
      </c>
      <c r="E17" s="28" t="s">
        <v>172</v>
      </c>
      <c r="F17" s="29">
        <v>25</v>
      </c>
      <c r="G17" s="42">
        <f t="shared" si="0"/>
        <v>125</v>
      </c>
    </row>
    <row r="18" spans="2:7" ht="15" customHeight="1" x14ac:dyDescent="0.3">
      <c r="B18" s="55" t="s">
        <v>23</v>
      </c>
      <c r="C18" s="28" t="s">
        <v>140</v>
      </c>
      <c r="D18" s="28" t="s">
        <v>72</v>
      </c>
      <c r="E18" s="28" t="s">
        <v>174</v>
      </c>
      <c r="F18" s="29">
        <v>12</v>
      </c>
      <c r="G18" s="42">
        <f t="shared" si="0"/>
        <v>60</v>
      </c>
    </row>
    <row r="19" spans="2:7" ht="15" customHeight="1" x14ac:dyDescent="0.3">
      <c r="B19" s="55" t="s">
        <v>24</v>
      </c>
      <c r="C19" s="28" t="s">
        <v>141</v>
      </c>
      <c r="D19" s="28" t="s">
        <v>72</v>
      </c>
      <c r="E19" s="28" t="s">
        <v>174</v>
      </c>
      <c r="F19" s="29">
        <v>25</v>
      </c>
      <c r="G19" s="42">
        <f t="shared" si="0"/>
        <v>125</v>
      </c>
    </row>
    <row r="20" spans="2:7" ht="15" customHeight="1" x14ac:dyDescent="0.3">
      <c r="B20" s="55" t="s">
        <v>25</v>
      </c>
      <c r="C20" s="28" t="s">
        <v>142</v>
      </c>
      <c r="D20" s="28" t="s">
        <v>72</v>
      </c>
      <c r="E20" s="28" t="s">
        <v>175</v>
      </c>
      <c r="F20" s="29">
        <v>23</v>
      </c>
      <c r="G20" s="42">
        <f t="shared" si="0"/>
        <v>115</v>
      </c>
    </row>
    <row r="21" spans="2:7" ht="15" customHeight="1" x14ac:dyDescent="0.3">
      <c r="B21" s="55" t="s">
        <v>26</v>
      </c>
      <c r="C21" s="28" t="s">
        <v>143</v>
      </c>
      <c r="D21" s="28" t="s">
        <v>72</v>
      </c>
      <c r="E21" s="28" t="s">
        <v>175</v>
      </c>
      <c r="F21" s="29">
        <v>20</v>
      </c>
      <c r="G21" s="42">
        <f t="shared" si="0"/>
        <v>100</v>
      </c>
    </row>
    <row r="22" spans="2:7" ht="15" customHeight="1" x14ac:dyDescent="0.3">
      <c r="B22" s="55" t="s">
        <v>27</v>
      </c>
      <c r="C22" s="28" t="s">
        <v>144</v>
      </c>
      <c r="D22" s="28" t="s">
        <v>72</v>
      </c>
      <c r="E22" s="28" t="s">
        <v>175</v>
      </c>
      <c r="F22" s="29">
        <v>25</v>
      </c>
      <c r="G22" s="42">
        <f t="shared" si="0"/>
        <v>125</v>
      </c>
    </row>
    <row r="23" spans="2:7" ht="15" customHeight="1" x14ac:dyDescent="0.3">
      <c r="B23" s="55" t="s">
        <v>28</v>
      </c>
      <c r="C23" s="28" t="s">
        <v>145</v>
      </c>
      <c r="D23" s="28" t="s">
        <v>72</v>
      </c>
      <c r="E23" s="28" t="s">
        <v>176</v>
      </c>
      <c r="F23" s="29">
        <v>25</v>
      </c>
      <c r="G23" s="42">
        <f t="shared" si="0"/>
        <v>125</v>
      </c>
    </row>
    <row r="24" spans="2:7" ht="15" customHeight="1" x14ac:dyDescent="0.3">
      <c r="B24" s="55" t="s">
        <v>29</v>
      </c>
      <c r="C24" s="28" t="s">
        <v>146</v>
      </c>
      <c r="D24" s="28" t="s">
        <v>72</v>
      </c>
      <c r="E24" s="28" t="s">
        <v>176</v>
      </c>
      <c r="F24" s="29">
        <v>12</v>
      </c>
      <c r="G24" s="42">
        <f t="shared" si="0"/>
        <v>60</v>
      </c>
    </row>
    <row r="25" spans="2:7" ht="15" customHeight="1" x14ac:dyDescent="0.3">
      <c r="B25" s="55" t="s">
        <v>30</v>
      </c>
      <c r="C25" s="28" t="s">
        <v>147</v>
      </c>
      <c r="D25" s="28" t="s">
        <v>72</v>
      </c>
      <c r="E25" s="28" t="s">
        <v>176</v>
      </c>
      <c r="F25" s="29">
        <v>27</v>
      </c>
      <c r="G25" s="42">
        <f t="shared" si="0"/>
        <v>135</v>
      </c>
    </row>
    <row r="26" spans="2:7" ht="15" customHeight="1" x14ac:dyDescent="0.3">
      <c r="B26" s="55" t="s">
        <v>31</v>
      </c>
      <c r="C26" s="28" t="s">
        <v>148</v>
      </c>
      <c r="D26" s="28" t="s">
        <v>72</v>
      </c>
      <c r="E26" s="28" t="s">
        <v>171</v>
      </c>
      <c r="F26" s="29">
        <v>25</v>
      </c>
      <c r="G26" s="42">
        <f t="shared" si="0"/>
        <v>125</v>
      </c>
    </row>
    <row r="27" spans="2:7" ht="15" customHeight="1" x14ac:dyDescent="0.3">
      <c r="B27" s="55" t="s">
        <v>32</v>
      </c>
      <c r="C27" s="28" t="s">
        <v>149</v>
      </c>
      <c r="D27" s="28" t="s">
        <v>72</v>
      </c>
      <c r="E27" s="28" t="s">
        <v>176</v>
      </c>
      <c r="F27" s="29">
        <v>25</v>
      </c>
      <c r="G27" s="42">
        <f t="shared" si="0"/>
        <v>125</v>
      </c>
    </row>
    <row r="28" spans="2:7" ht="15" customHeight="1" x14ac:dyDescent="0.3">
      <c r="B28" s="55" t="s">
        <v>33</v>
      </c>
      <c r="C28" s="28" t="s">
        <v>150</v>
      </c>
      <c r="D28" s="28" t="s">
        <v>72</v>
      </c>
      <c r="E28" s="28" t="s">
        <v>177</v>
      </c>
      <c r="F28" s="29">
        <v>20</v>
      </c>
      <c r="G28" s="42">
        <f t="shared" si="0"/>
        <v>100</v>
      </c>
    </row>
    <row r="29" spans="2:7" ht="15" customHeight="1" x14ac:dyDescent="0.3">
      <c r="B29" s="55" t="s">
        <v>34</v>
      </c>
      <c r="C29" s="28" t="s">
        <v>151</v>
      </c>
      <c r="D29" s="28" t="s">
        <v>72</v>
      </c>
      <c r="E29" s="28" t="s">
        <v>177</v>
      </c>
      <c r="F29" s="29">
        <v>25</v>
      </c>
      <c r="G29" s="42">
        <f t="shared" si="0"/>
        <v>125</v>
      </c>
    </row>
    <row r="30" spans="2:7" ht="15" customHeight="1" x14ac:dyDescent="0.3">
      <c r="B30" s="55" t="s">
        <v>35</v>
      </c>
      <c r="C30" s="28" t="s">
        <v>152</v>
      </c>
      <c r="D30" s="28" t="s">
        <v>72</v>
      </c>
      <c r="E30" s="28" t="s">
        <v>177</v>
      </c>
      <c r="F30" s="29">
        <v>23</v>
      </c>
      <c r="G30" s="42">
        <f t="shared" si="0"/>
        <v>115</v>
      </c>
    </row>
    <row r="31" spans="2:7" ht="15" customHeight="1" x14ac:dyDescent="0.3">
      <c r="B31" s="55" t="s">
        <v>36</v>
      </c>
      <c r="C31" s="28" t="s">
        <v>153</v>
      </c>
      <c r="D31" s="28" t="s">
        <v>72</v>
      </c>
      <c r="E31" s="28" t="s">
        <v>178</v>
      </c>
      <c r="F31" s="29">
        <v>21</v>
      </c>
      <c r="G31" s="42">
        <f t="shared" si="0"/>
        <v>105</v>
      </c>
    </row>
    <row r="32" spans="2:7" ht="15" customHeight="1" x14ac:dyDescent="0.3">
      <c r="B32" s="55" t="s">
        <v>37</v>
      </c>
      <c r="C32" s="28" t="s">
        <v>154</v>
      </c>
      <c r="D32" s="28" t="s">
        <v>72</v>
      </c>
      <c r="E32" s="28" t="s">
        <v>178</v>
      </c>
      <c r="F32" s="29">
        <v>24</v>
      </c>
      <c r="G32" s="42">
        <f t="shared" si="0"/>
        <v>120</v>
      </c>
    </row>
    <row r="33" spans="2:7" ht="15" customHeight="1" x14ac:dyDescent="0.3">
      <c r="B33" s="55" t="s">
        <v>38</v>
      </c>
      <c r="C33" s="28" t="s">
        <v>155</v>
      </c>
      <c r="D33" s="28" t="s">
        <v>72</v>
      </c>
      <c r="E33" s="28" t="s">
        <v>178</v>
      </c>
      <c r="F33" s="29">
        <v>23</v>
      </c>
      <c r="G33" s="42">
        <f t="shared" si="0"/>
        <v>115</v>
      </c>
    </row>
    <row r="34" spans="2:7" ht="15" customHeight="1" x14ac:dyDescent="0.3">
      <c r="B34" s="55" t="s">
        <v>39</v>
      </c>
      <c r="C34" s="28" t="s">
        <v>156</v>
      </c>
      <c r="D34" s="28" t="s">
        <v>72</v>
      </c>
      <c r="E34" s="28" t="s">
        <v>179</v>
      </c>
      <c r="F34" s="29">
        <v>18</v>
      </c>
      <c r="G34" s="42">
        <f t="shared" si="0"/>
        <v>90</v>
      </c>
    </row>
    <row r="35" spans="2:7" ht="15" customHeight="1" x14ac:dyDescent="0.3">
      <c r="B35" s="55" t="s">
        <v>40</v>
      </c>
      <c r="C35" s="28" t="s">
        <v>157</v>
      </c>
      <c r="D35" s="28" t="s">
        <v>72</v>
      </c>
      <c r="E35" s="28" t="s">
        <v>179</v>
      </c>
      <c r="F35" s="29">
        <v>20</v>
      </c>
      <c r="G35" s="42">
        <f t="shared" si="0"/>
        <v>100</v>
      </c>
    </row>
    <row r="36" spans="2:7" ht="15" customHeight="1" x14ac:dyDescent="0.3">
      <c r="B36" s="55" t="s">
        <v>41</v>
      </c>
      <c r="C36" s="28" t="s">
        <v>158</v>
      </c>
      <c r="D36" s="28" t="s">
        <v>72</v>
      </c>
      <c r="E36" s="28" t="s">
        <v>179</v>
      </c>
      <c r="F36" s="29">
        <v>23</v>
      </c>
      <c r="G36" s="42">
        <f t="shared" si="0"/>
        <v>115</v>
      </c>
    </row>
    <row r="37" spans="2:7" ht="15" customHeight="1" x14ac:dyDescent="0.3">
      <c r="B37" s="55" t="s">
        <v>42</v>
      </c>
      <c r="C37" s="28" t="s">
        <v>159</v>
      </c>
      <c r="D37" s="28" t="s">
        <v>72</v>
      </c>
      <c r="E37" s="28" t="s">
        <v>175</v>
      </c>
      <c r="F37" s="29">
        <v>25</v>
      </c>
      <c r="G37" s="42">
        <f t="shared" si="0"/>
        <v>125</v>
      </c>
    </row>
    <row r="38" spans="2:7" ht="15" customHeight="1" x14ac:dyDescent="0.3">
      <c r="B38" s="55" t="s">
        <v>43</v>
      </c>
      <c r="C38" s="28" t="s">
        <v>160</v>
      </c>
      <c r="D38" s="28" t="s">
        <v>72</v>
      </c>
      <c r="E38" s="28" t="s">
        <v>173</v>
      </c>
      <c r="F38" s="29">
        <v>25</v>
      </c>
      <c r="G38" s="42">
        <f t="shared" si="0"/>
        <v>125</v>
      </c>
    </row>
    <row r="39" spans="2:7" ht="15" customHeight="1" x14ac:dyDescent="0.3">
      <c r="B39" s="55" t="s">
        <v>44</v>
      </c>
      <c r="C39" s="28" t="s">
        <v>161</v>
      </c>
      <c r="D39" s="28" t="s">
        <v>72</v>
      </c>
      <c r="E39" s="28" t="s">
        <v>174</v>
      </c>
      <c r="F39" s="29">
        <v>18</v>
      </c>
      <c r="G39" s="42">
        <f t="shared" si="0"/>
        <v>90</v>
      </c>
    </row>
    <row r="40" spans="2:7" ht="15" customHeight="1" x14ac:dyDescent="0.3">
      <c r="B40" s="55" t="s">
        <v>45</v>
      </c>
      <c r="C40" s="28" t="s">
        <v>162</v>
      </c>
      <c r="D40" s="28" t="s">
        <v>72</v>
      </c>
      <c r="E40" s="28" t="s">
        <v>179</v>
      </c>
      <c r="F40" s="29">
        <v>15</v>
      </c>
      <c r="G40" s="42">
        <f t="shared" si="0"/>
        <v>75</v>
      </c>
    </row>
    <row r="41" spans="2:7" ht="15" customHeight="1" x14ac:dyDescent="0.3">
      <c r="B41" s="55" t="s">
        <v>46</v>
      </c>
      <c r="C41" s="28" t="s">
        <v>163</v>
      </c>
      <c r="D41" s="28" t="s">
        <v>72</v>
      </c>
      <c r="E41" s="28" t="s">
        <v>179</v>
      </c>
      <c r="F41" s="29">
        <v>15</v>
      </c>
      <c r="G41" s="42">
        <f t="shared" si="0"/>
        <v>75</v>
      </c>
    </row>
    <row r="42" spans="2:7" ht="15" customHeight="1" x14ac:dyDescent="0.3">
      <c r="B42" s="55" t="s">
        <v>47</v>
      </c>
      <c r="C42" s="28" t="s">
        <v>164</v>
      </c>
      <c r="D42" s="28" t="s">
        <v>72</v>
      </c>
      <c r="E42" s="28" t="s">
        <v>175</v>
      </c>
      <c r="F42" s="29">
        <v>15</v>
      </c>
      <c r="G42" s="42">
        <f t="shared" si="0"/>
        <v>75</v>
      </c>
    </row>
    <row r="43" spans="2:7" ht="15" customHeight="1" x14ac:dyDescent="0.3">
      <c r="B43" s="55" t="s">
        <v>48</v>
      </c>
      <c r="C43" s="28" t="s">
        <v>165</v>
      </c>
      <c r="D43" s="28" t="s">
        <v>72</v>
      </c>
      <c r="E43" s="28" t="s">
        <v>171</v>
      </c>
      <c r="F43" s="29">
        <v>25</v>
      </c>
      <c r="G43" s="42">
        <f t="shared" si="0"/>
        <v>125</v>
      </c>
    </row>
    <row r="44" spans="2:7" ht="15" customHeight="1" x14ac:dyDescent="0.3">
      <c r="B44" s="55" t="s">
        <v>49</v>
      </c>
      <c r="C44" s="28" t="s">
        <v>166</v>
      </c>
      <c r="D44" s="28" t="s">
        <v>72</v>
      </c>
      <c r="E44" s="28" t="s">
        <v>178</v>
      </c>
      <c r="F44" s="29">
        <v>21</v>
      </c>
      <c r="G44" s="42">
        <f t="shared" si="0"/>
        <v>105</v>
      </c>
    </row>
    <row r="45" spans="2:7" ht="15" customHeight="1" x14ac:dyDescent="0.3">
      <c r="B45" s="55" t="s">
        <v>50</v>
      </c>
      <c r="C45" s="28" t="s">
        <v>167</v>
      </c>
      <c r="D45" s="28" t="s">
        <v>72</v>
      </c>
      <c r="E45" s="28" t="s">
        <v>176</v>
      </c>
      <c r="F45" s="29">
        <v>15</v>
      </c>
      <c r="G45" s="42">
        <f t="shared" si="0"/>
        <v>75</v>
      </c>
    </row>
    <row r="46" spans="2:7" ht="15" customHeight="1" x14ac:dyDescent="0.3">
      <c r="B46" s="55" t="s">
        <v>51</v>
      </c>
      <c r="C46" s="28">
        <v>198507</v>
      </c>
      <c r="D46" s="28" t="s">
        <v>72</v>
      </c>
      <c r="E46" s="28" t="s">
        <v>347</v>
      </c>
      <c r="F46" s="29">
        <v>12</v>
      </c>
      <c r="G46" s="42">
        <v>36</v>
      </c>
    </row>
    <row r="47" spans="2:7" ht="15" customHeight="1" x14ac:dyDescent="0.3">
      <c r="B47" s="55" t="s">
        <v>52</v>
      </c>
      <c r="C47" s="28" t="s">
        <v>180</v>
      </c>
      <c r="D47" s="28" t="s">
        <v>71</v>
      </c>
      <c r="E47" s="28" t="s">
        <v>185</v>
      </c>
      <c r="F47" s="29">
        <v>20</v>
      </c>
      <c r="G47" s="42">
        <f t="shared" si="0"/>
        <v>100</v>
      </c>
    </row>
    <row r="48" spans="2:7" ht="15" customHeight="1" x14ac:dyDescent="0.3">
      <c r="B48" s="55" t="s">
        <v>53</v>
      </c>
      <c r="C48" s="28" t="s">
        <v>181</v>
      </c>
      <c r="D48" s="28" t="s">
        <v>71</v>
      </c>
      <c r="E48" s="28" t="s">
        <v>185</v>
      </c>
      <c r="F48" s="29">
        <v>26</v>
      </c>
      <c r="G48" s="42">
        <f t="shared" si="0"/>
        <v>130</v>
      </c>
    </row>
    <row r="49" spans="2:12" ht="15" customHeight="1" x14ac:dyDescent="0.3">
      <c r="B49" s="55" t="s">
        <v>54</v>
      </c>
      <c r="C49" s="28" t="s">
        <v>182</v>
      </c>
      <c r="D49" s="28" t="s">
        <v>70</v>
      </c>
      <c r="E49" s="28" t="s">
        <v>186</v>
      </c>
      <c r="F49" s="29">
        <v>24</v>
      </c>
      <c r="G49" s="42">
        <f>F49*4</f>
        <v>96</v>
      </c>
    </row>
    <row r="50" spans="2:12" ht="15" customHeight="1" x14ac:dyDescent="0.3">
      <c r="B50" s="55" t="s">
        <v>55</v>
      </c>
      <c r="C50" s="28" t="s">
        <v>183</v>
      </c>
      <c r="D50" s="28" t="s">
        <v>70</v>
      </c>
      <c r="E50" s="28" t="s">
        <v>186</v>
      </c>
      <c r="F50" s="29">
        <v>24</v>
      </c>
      <c r="G50" s="42">
        <f>F50*4</f>
        <v>96</v>
      </c>
    </row>
    <row r="51" spans="2:12" ht="15" customHeight="1" x14ac:dyDescent="0.3">
      <c r="B51" s="55" t="s">
        <v>56</v>
      </c>
      <c r="C51" s="28" t="s">
        <v>184</v>
      </c>
      <c r="D51" s="28" t="s">
        <v>188</v>
      </c>
      <c r="E51" s="28" t="s">
        <v>187</v>
      </c>
      <c r="F51" s="29">
        <v>13</v>
      </c>
      <c r="G51" s="42">
        <f>F51*2</f>
        <v>26</v>
      </c>
    </row>
    <row r="52" spans="2:12" x14ac:dyDescent="0.3">
      <c r="B52" s="96" t="s">
        <v>82</v>
      </c>
      <c r="C52" s="96"/>
      <c r="D52" s="96"/>
      <c r="E52" s="96"/>
      <c r="F52" s="97">
        <f>SUM(F8:F51)</f>
        <v>938</v>
      </c>
      <c r="G52" s="98">
        <f>SUM(G8:G51)</f>
        <v>4531</v>
      </c>
    </row>
    <row r="53" spans="2:12" x14ac:dyDescent="0.3">
      <c r="B53" s="11"/>
      <c r="C53" s="11"/>
      <c r="D53" s="11"/>
      <c r="E53" s="11"/>
      <c r="F53" s="12"/>
      <c r="G53" s="13"/>
    </row>
    <row r="54" spans="2:12" ht="49.8" customHeight="1" x14ac:dyDescent="0.3">
      <c r="B54" s="93" t="s">
        <v>349</v>
      </c>
      <c r="C54" s="93"/>
      <c r="D54" s="93"/>
      <c r="E54" s="93"/>
      <c r="F54" s="93"/>
      <c r="G54" s="93"/>
    </row>
    <row r="55" spans="2:12" ht="28.8" x14ac:dyDescent="0.3">
      <c r="B55" s="94" t="s">
        <v>12</v>
      </c>
      <c r="C55" s="94" t="s">
        <v>78</v>
      </c>
      <c r="D55" s="95" t="s">
        <v>79</v>
      </c>
      <c r="E55" s="94" t="s">
        <v>4</v>
      </c>
      <c r="F55" s="94" t="s">
        <v>80</v>
      </c>
      <c r="G55" s="94" t="s">
        <v>81</v>
      </c>
    </row>
    <row r="56" spans="2:12" ht="15" customHeight="1" x14ac:dyDescent="0.3">
      <c r="B56" s="30" t="s">
        <v>13</v>
      </c>
      <c r="C56" s="28" t="s">
        <v>189</v>
      </c>
      <c r="D56" s="28" t="s">
        <v>204</v>
      </c>
      <c r="E56" s="28" t="s">
        <v>197</v>
      </c>
      <c r="F56" s="29">
        <v>26</v>
      </c>
      <c r="G56" s="42">
        <f>F56*8</f>
        <v>208</v>
      </c>
      <c r="L56" s="19"/>
    </row>
    <row r="57" spans="2:12" ht="15" customHeight="1" x14ac:dyDescent="0.3">
      <c r="B57" s="30" t="s">
        <v>14</v>
      </c>
      <c r="C57" s="28" t="s">
        <v>190</v>
      </c>
      <c r="D57" s="28" t="s">
        <v>204</v>
      </c>
      <c r="E57" s="28" t="s">
        <v>198</v>
      </c>
      <c r="F57" s="29">
        <v>30</v>
      </c>
      <c r="G57" s="42">
        <f>F57*8</f>
        <v>240</v>
      </c>
    </row>
    <row r="58" spans="2:12" s="10" customFormat="1" ht="15" customHeight="1" x14ac:dyDescent="0.3">
      <c r="B58" s="30" t="s">
        <v>15</v>
      </c>
      <c r="C58" s="28" t="s">
        <v>191</v>
      </c>
      <c r="D58" s="28" t="s">
        <v>204</v>
      </c>
      <c r="E58" s="28" t="s">
        <v>199</v>
      </c>
      <c r="F58" s="29">
        <v>32</v>
      </c>
      <c r="G58" s="42">
        <v>192</v>
      </c>
    </row>
    <row r="59" spans="2:12" s="10" customFormat="1" ht="15" customHeight="1" x14ac:dyDescent="0.3">
      <c r="B59" s="30" t="s">
        <v>16</v>
      </c>
      <c r="C59" s="28" t="s">
        <v>192</v>
      </c>
      <c r="D59" s="28" t="s">
        <v>204</v>
      </c>
      <c r="E59" s="28" t="s">
        <v>197</v>
      </c>
      <c r="F59" s="29">
        <v>27</v>
      </c>
      <c r="G59" s="42">
        <f>F59*8</f>
        <v>216</v>
      </c>
    </row>
    <row r="60" spans="2:12" ht="15" customHeight="1" x14ac:dyDescent="0.3">
      <c r="B60" s="30" t="s">
        <v>18</v>
      </c>
      <c r="C60" s="28" t="s">
        <v>193</v>
      </c>
      <c r="D60" s="28" t="s">
        <v>204</v>
      </c>
      <c r="E60" s="28" t="s">
        <v>200</v>
      </c>
      <c r="F60" s="29">
        <v>35</v>
      </c>
      <c r="G60" s="42">
        <f>F60*8</f>
        <v>280</v>
      </c>
    </row>
    <row r="61" spans="2:12" ht="15" customHeight="1" x14ac:dyDescent="0.3">
      <c r="B61" s="30" t="s">
        <v>19</v>
      </c>
      <c r="C61" s="28" t="s">
        <v>194</v>
      </c>
      <c r="D61" s="28" t="s">
        <v>204</v>
      </c>
      <c r="E61" s="28" t="s">
        <v>201</v>
      </c>
      <c r="F61" s="29">
        <v>16</v>
      </c>
      <c r="G61" s="42">
        <v>112</v>
      </c>
    </row>
    <row r="62" spans="2:12" ht="15" customHeight="1" x14ac:dyDescent="0.3">
      <c r="B62" s="30" t="s">
        <v>20</v>
      </c>
      <c r="C62" s="28" t="s">
        <v>195</v>
      </c>
      <c r="D62" s="28" t="s">
        <v>205</v>
      </c>
      <c r="E62" s="28" t="s">
        <v>202</v>
      </c>
      <c r="F62" s="29">
        <v>13</v>
      </c>
      <c r="G62" s="42">
        <f>F62*8</f>
        <v>104</v>
      </c>
    </row>
    <row r="63" spans="2:12" ht="15" customHeight="1" x14ac:dyDescent="0.3">
      <c r="B63" s="30" t="s">
        <v>21</v>
      </c>
      <c r="C63" s="28" t="s">
        <v>196</v>
      </c>
      <c r="D63" s="28" t="s">
        <v>206</v>
      </c>
      <c r="E63" s="28" t="s">
        <v>203</v>
      </c>
      <c r="F63" s="29">
        <v>27</v>
      </c>
      <c r="G63" s="42">
        <f>F63*8</f>
        <v>216</v>
      </c>
      <c r="J63" s="19"/>
    </row>
    <row r="64" spans="2:12" x14ac:dyDescent="0.3">
      <c r="B64" s="96" t="s">
        <v>82</v>
      </c>
      <c r="C64" s="96"/>
      <c r="D64" s="96"/>
      <c r="E64" s="96"/>
      <c r="F64" s="99">
        <f>SUM(F56:F63)</f>
        <v>206</v>
      </c>
      <c r="G64" s="98">
        <f>SUM(G56:G63)</f>
        <v>1568</v>
      </c>
    </row>
  </sheetData>
  <mergeCells count="5">
    <mergeCell ref="B64:E64"/>
    <mergeCell ref="B6:G6"/>
    <mergeCell ref="B4:F4"/>
    <mergeCell ref="B52:E52"/>
    <mergeCell ref="B54:G54"/>
  </mergeCells>
  <phoneticPr fontId="8" type="noConversion"/>
  <pageMargins left="0.7" right="0.7" top="0.75" bottom="0.75" header="0.3" footer="0.3"/>
  <pageSetup paperSize="9" scale="68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39997558519241921"/>
    <pageSetUpPr fitToPage="1"/>
  </sheetPr>
  <dimension ref="B1:L56"/>
  <sheetViews>
    <sheetView topLeftCell="A29" workbookViewId="0">
      <selection activeCell="B56" sqref="B56:F56"/>
    </sheetView>
  </sheetViews>
  <sheetFormatPr defaultColWidth="8.88671875" defaultRowHeight="14.4" x14ac:dyDescent="0.3"/>
  <cols>
    <col min="1" max="1" width="4.88671875" style="1" customWidth="1"/>
    <col min="2" max="2" width="9.6640625" style="1" customWidth="1"/>
    <col min="3" max="3" width="27.5546875" style="1" customWidth="1"/>
    <col min="4" max="6" width="21.6640625" style="1" customWidth="1"/>
    <col min="7" max="16384" width="8.88671875" style="1"/>
  </cols>
  <sheetData>
    <row r="1" spans="2:9" x14ac:dyDescent="0.3">
      <c r="C1" s="77"/>
      <c r="D1" s="77"/>
      <c r="E1" s="77"/>
      <c r="F1" s="77"/>
      <c r="G1" s="77"/>
      <c r="H1" s="77"/>
    </row>
    <row r="2" spans="2:9" x14ac:dyDescent="0.3">
      <c r="B2" s="16"/>
      <c r="C2" s="16"/>
      <c r="D2" s="16"/>
      <c r="E2" s="16"/>
      <c r="F2" s="18" t="s">
        <v>346</v>
      </c>
      <c r="G2" s="15"/>
      <c r="H2" s="15"/>
    </row>
    <row r="3" spans="2:9" x14ac:dyDescent="0.3">
      <c r="B3" s="14"/>
      <c r="C3" s="14"/>
      <c r="D3" s="14"/>
      <c r="E3" s="14"/>
      <c r="F3" s="14"/>
      <c r="G3" s="15"/>
      <c r="H3" s="15"/>
    </row>
    <row r="4" spans="2:9" x14ac:dyDescent="0.3">
      <c r="B4" s="78" t="s">
        <v>208</v>
      </c>
      <c r="C4" s="78"/>
      <c r="D4" s="78"/>
      <c r="E4" s="78"/>
      <c r="F4" s="78"/>
      <c r="G4" s="4"/>
    </row>
    <row r="5" spans="2:9" x14ac:dyDescent="0.3">
      <c r="C5" s="8"/>
      <c r="D5" s="4"/>
      <c r="E5" s="4"/>
      <c r="F5" s="4"/>
      <c r="G5" s="4"/>
    </row>
    <row r="6" spans="2:9" ht="54.6" customHeight="1" x14ac:dyDescent="0.3">
      <c r="B6" s="83" t="s">
        <v>129</v>
      </c>
      <c r="C6" s="84"/>
      <c r="D6" s="84"/>
      <c r="E6" s="84"/>
      <c r="F6" s="85"/>
      <c r="I6" s="20"/>
    </row>
    <row r="7" spans="2:9" ht="41.4" x14ac:dyDescent="0.3">
      <c r="B7" s="86" t="s">
        <v>12</v>
      </c>
      <c r="C7" s="87" t="s">
        <v>83</v>
      </c>
      <c r="D7" s="88" t="s">
        <v>84</v>
      </c>
      <c r="E7" s="88" t="s">
        <v>126</v>
      </c>
      <c r="F7" s="88" t="s">
        <v>128</v>
      </c>
    </row>
    <row r="8" spans="2:9" x14ac:dyDescent="0.3">
      <c r="B8" s="74" t="s">
        <v>13</v>
      </c>
      <c r="C8" s="70" t="s">
        <v>85</v>
      </c>
      <c r="D8" s="71"/>
      <c r="E8" s="72"/>
      <c r="F8" s="73">
        <v>75</v>
      </c>
      <c r="H8" s="17"/>
      <c r="I8" s="17"/>
    </row>
    <row r="9" spans="2:9" x14ac:dyDescent="0.3">
      <c r="B9" s="75"/>
      <c r="C9" s="25" t="s">
        <v>86</v>
      </c>
      <c r="D9" s="24">
        <v>5</v>
      </c>
      <c r="E9" s="24">
        <v>26</v>
      </c>
      <c r="F9" s="73"/>
      <c r="H9" s="17"/>
      <c r="I9" s="17"/>
    </row>
    <row r="10" spans="2:9" x14ac:dyDescent="0.3">
      <c r="B10" s="76"/>
      <c r="C10" s="24" t="s">
        <v>87</v>
      </c>
      <c r="D10" s="24">
        <v>7</v>
      </c>
      <c r="E10" s="24">
        <v>49</v>
      </c>
      <c r="F10" s="73"/>
      <c r="H10" s="17"/>
      <c r="I10" s="17"/>
    </row>
    <row r="11" spans="2:9" x14ac:dyDescent="0.3">
      <c r="B11" s="74" t="s">
        <v>14</v>
      </c>
      <c r="C11" s="70" t="s">
        <v>88</v>
      </c>
      <c r="D11" s="71"/>
      <c r="E11" s="72"/>
      <c r="F11" s="73">
        <v>171</v>
      </c>
      <c r="H11" s="17"/>
      <c r="I11" s="17"/>
    </row>
    <row r="12" spans="2:9" x14ac:dyDescent="0.3">
      <c r="B12" s="75"/>
      <c r="C12" s="24" t="s">
        <v>89</v>
      </c>
      <c r="D12" s="24">
        <v>10</v>
      </c>
      <c r="E12" s="24">
        <v>84</v>
      </c>
      <c r="F12" s="73"/>
      <c r="H12" s="17"/>
      <c r="I12" s="17"/>
    </row>
    <row r="13" spans="2:9" x14ac:dyDescent="0.3">
      <c r="B13" s="76"/>
      <c r="C13" s="24" t="s">
        <v>90</v>
      </c>
      <c r="D13" s="24">
        <v>11</v>
      </c>
      <c r="E13" s="24">
        <v>87</v>
      </c>
      <c r="F13" s="73"/>
      <c r="H13" s="17"/>
      <c r="I13" s="17"/>
    </row>
    <row r="14" spans="2:9" x14ac:dyDescent="0.3">
      <c r="B14" s="74" t="s">
        <v>15</v>
      </c>
      <c r="C14" s="70" t="s">
        <v>91</v>
      </c>
      <c r="D14" s="71"/>
      <c r="E14" s="72"/>
      <c r="F14" s="73">
        <v>111</v>
      </c>
      <c r="G14" s="26"/>
      <c r="H14" s="17"/>
      <c r="I14" s="17"/>
    </row>
    <row r="15" spans="2:9" x14ac:dyDescent="0.3">
      <c r="B15" s="75"/>
      <c r="C15" s="24" t="s">
        <v>92</v>
      </c>
      <c r="D15" s="24">
        <v>6</v>
      </c>
      <c r="E15" s="24">
        <v>21</v>
      </c>
      <c r="F15" s="73"/>
      <c r="G15" s="27"/>
      <c r="H15" s="17"/>
      <c r="I15" s="17"/>
    </row>
    <row r="16" spans="2:9" x14ac:dyDescent="0.3">
      <c r="B16" s="75"/>
      <c r="C16" s="24" t="s">
        <v>93</v>
      </c>
      <c r="D16" s="24">
        <v>9</v>
      </c>
      <c r="E16" s="24">
        <v>33</v>
      </c>
      <c r="F16" s="73"/>
      <c r="G16" s="27"/>
      <c r="H16" s="17"/>
      <c r="I16" s="17"/>
    </row>
    <row r="17" spans="2:12" x14ac:dyDescent="0.3">
      <c r="B17" s="75"/>
      <c r="C17" s="24" t="s">
        <v>94</v>
      </c>
      <c r="D17" s="24">
        <v>7</v>
      </c>
      <c r="E17" s="24">
        <v>25</v>
      </c>
      <c r="F17" s="73"/>
      <c r="G17" s="27"/>
      <c r="H17" s="17"/>
      <c r="I17" s="17"/>
    </row>
    <row r="18" spans="2:12" x14ac:dyDescent="0.3">
      <c r="B18" s="75"/>
      <c r="C18" s="24" t="s">
        <v>95</v>
      </c>
      <c r="D18" s="24">
        <v>6</v>
      </c>
      <c r="E18" s="24">
        <v>15</v>
      </c>
      <c r="F18" s="73"/>
      <c r="G18" s="27"/>
      <c r="H18" s="17"/>
      <c r="I18" s="26"/>
      <c r="J18" s="26"/>
      <c r="K18" s="26"/>
      <c r="L18" s="26"/>
    </row>
    <row r="19" spans="2:12" x14ac:dyDescent="0.3">
      <c r="B19" s="76"/>
      <c r="C19" s="24" t="s">
        <v>96</v>
      </c>
      <c r="D19" s="24">
        <v>7</v>
      </c>
      <c r="E19" s="24">
        <v>17</v>
      </c>
      <c r="F19" s="73"/>
      <c r="G19" s="27"/>
      <c r="I19" s="26"/>
      <c r="J19" s="26"/>
      <c r="K19" s="26"/>
      <c r="L19" s="26"/>
    </row>
    <row r="20" spans="2:12" x14ac:dyDescent="0.3">
      <c r="B20" s="74" t="s">
        <v>16</v>
      </c>
      <c r="C20" s="70" t="s">
        <v>97</v>
      </c>
      <c r="D20" s="71"/>
      <c r="E20" s="72"/>
      <c r="F20" s="73">
        <v>366</v>
      </c>
      <c r="G20" s="26"/>
      <c r="I20" s="26"/>
      <c r="J20" s="26"/>
      <c r="K20" s="26"/>
      <c r="L20" s="27"/>
    </row>
    <row r="21" spans="2:12" x14ac:dyDescent="0.3">
      <c r="B21" s="75"/>
      <c r="C21" s="24" t="s">
        <v>98</v>
      </c>
      <c r="D21" s="24">
        <v>9</v>
      </c>
      <c r="E21" s="24">
        <v>82</v>
      </c>
      <c r="F21" s="73"/>
      <c r="G21" s="26"/>
      <c r="I21" s="26"/>
      <c r="J21" s="26"/>
      <c r="K21" s="26"/>
      <c r="L21" s="27"/>
    </row>
    <row r="22" spans="2:12" x14ac:dyDescent="0.3">
      <c r="B22" s="75"/>
      <c r="C22" s="24" t="s">
        <v>99</v>
      </c>
      <c r="D22" s="24">
        <v>10</v>
      </c>
      <c r="E22" s="24">
        <v>88</v>
      </c>
      <c r="F22" s="73"/>
      <c r="I22" s="26"/>
      <c r="J22" s="26"/>
      <c r="K22" s="26"/>
      <c r="L22" s="27"/>
    </row>
    <row r="23" spans="2:12" x14ac:dyDescent="0.3">
      <c r="B23" s="75"/>
      <c r="C23" s="24" t="s">
        <v>100</v>
      </c>
      <c r="D23" s="24">
        <v>7</v>
      </c>
      <c r="E23" s="24">
        <v>55</v>
      </c>
      <c r="F23" s="73"/>
      <c r="I23" s="26"/>
      <c r="J23" s="26"/>
      <c r="K23" s="26"/>
      <c r="L23" s="27"/>
    </row>
    <row r="24" spans="2:12" x14ac:dyDescent="0.3">
      <c r="B24" s="75"/>
      <c r="C24" s="24" t="s">
        <v>101</v>
      </c>
      <c r="D24" s="24">
        <v>9</v>
      </c>
      <c r="E24" s="24">
        <v>80</v>
      </c>
      <c r="F24" s="73"/>
      <c r="I24" s="26"/>
      <c r="J24" s="26"/>
      <c r="K24" s="26"/>
      <c r="L24" s="27"/>
    </row>
    <row r="25" spans="2:12" x14ac:dyDescent="0.3">
      <c r="B25" s="76"/>
      <c r="C25" s="24" t="s">
        <v>102</v>
      </c>
      <c r="D25" s="24">
        <v>8</v>
      </c>
      <c r="E25" s="24">
        <v>61</v>
      </c>
      <c r="F25" s="73"/>
      <c r="I25" s="26"/>
      <c r="J25" s="26"/>
      <c r="K25" s="26"/>
      <c r="L25" s="26"/>
    </row>
    <row r="26" spans="2:12" x14ac:dyDescent="0.3">
      <c r="B26" s="61" t="s">
        <v>17</v>
      </c>
      <c r="C26" s="64" t="s">
        <v>103</v>
      </c>
      <c r="D26" s="65"/>
      <c r="E26" s="66"/>
      <c r="F26" s="67">
        <v>81</v>
      </c>
      <c r="I26" s="26"/>
      <c r="J26" s="26"/>
      <c r="K26" s="26"/>
      <c r="L26" s="26"/>
    </row>
    <row r="27" spans="2:12" x14ac:dyDescent="0.3">
      <c r="B27" s="62"/>
      <c r="C27" s="22" t="s">
        <v>98</v>
      </c>
      <c r="D27" s="31" t="s">
        <v>209</v>
      </c>
      <c r="E27" s="22"/>
      <c r="F27" s="68"/>
      <c r="I27" s="26"/>
      <c r="J27" s="26"/>
      <c r="K27" s="26"/>
      <c r="L27" s="26"/>
    </row>
    <row r="28" spans="2:12" x14ac:dyDescent="0.3">
      <c r="B28" s="62"/>
      <c r="C28" s="22" t="s">
        <v>104</v>
      </c>
      <c r="D28" s="31" t="s">
        <v>209</v>
      </c>
      <c r="E28" s="22"/>
      <c r="F28" s="68"/>
      <c r="I28" s="27"/>
      <c r="J28" s="26"/>
      <c r="K28" s="26"/>
      <c r="L28" s="26"/>
    </row>
    <row r="29" spans="2:12" x14ac:dyDescent="0.3">
      <c r="B29" s="63"/>
      <c r="C29" s="24" t="s">
        <v>95</v>
      </c>
      <c r="D29" s="24">
        <v>9</v>
      </c>
      <c r="E29" s="24">
        <v>81</v>
      </c>
      <c r="F29" s="69"/>
      <c r="I29" s="27"/>
      <c r="J29" s="26"/>
      <c r="K29" s="26"/>
      <c r="L29" s="26"/>
    </row>
    <row r="30" spans="2:12" x14ac:dyDescent="0.3">
      <c r="B30" s="61" t="s">
        <v>18</v>
      </c>
      <c r="C30" s="70" t="s">
        <v>105</v>
      </c>
      <c r="D30" s="71"/>
      <c r="E30" s="72"/>
      <c r="F30" s="67">
        <v>84</v>
      </c>
      <c r="I30" s="27"/>
      <c r="J30" s="26"/>
      <c r="K30" s="26"/>
      <c r="L30" s="26"/>
    </row>
    <row r="31" spans="2:12" x14ac:dyDescent="0.3">
      <c r="B31" s="62"/>
      <c r="C31" s="24" t="s">
        <v>106</v>
      </c>
      <c r="D31" s="24">
        <v>5</v>
      </c>
      <c r="E31" s="24">
        <v>47</v>
      </c>
      <c r="F31" s="68"/>
      <c r="I31" s="27"/>
      <c r="J31" s="26"/>
      <c r="K31" s="26"/>
      <c r="L31" s="26"/>
    </row>
    <row r="32" spans="2:12" x14ac:dyDescent="0.3">
      <c r="B32" s="63"/>
      <c r="C32" s="24" t="s">
        <v>94</v>
      </c>
      <c r="D32" s="24">
        <v>4</v>
      </c>
      <c r="E32" s="24">
        <v>37</v>
      </c>
      <c r="F32" s="69"/>
      <c r="I32" s="27"/>
      <c r="J32" s="26"/>
      <c r="K32" s="26"/>
      <c r="L32" s="26"/>
    </row>
    <row r="33" spans="2:12" x14ac:dyDescent="0.3">
      <c r="B33" s="61" t="s">
        <v>19</v>
      </c>
      <c r="C33" s="64" t="s">
        <v>107</v>
      </c>
      <c r="D33" s="65"/>
      <c r="E33" s="66"/>
      <c r="F33" s="67"/>
      <c r="I33" s="27"/>
      <c r="J33" s="26"/>
      <c r="K33" s="26"/>
      <c r="L33" s="26"/>
    </row>
    <row r="34" spans="2:12" x14ac:dyDescent="0.3">
      <c r="B34" s="62"/>
      <c r="C34" s="22" t="s">
        <v>108</v>
      </c>
      <c r="D34" s="31" t="s">
        <v>209</v>
      </c>
      <c r="E34" s="24"/>
      <c r="F34" s="68"/>
      <c r="I34" s="26"/>
      <c r="J34" s="26"/>
      <c r="K34" s="26"/>
      <c r="L34" s="26"/>
    </row>
    <row r="35" spans="2:12" x14ac:dyDescent="0.3">
      <c r="B35" s="62"/>
      <c r="C35" s="22" t="s">
        <v>109</v>
      </c>
      <c r="D35" s="31" t="s">
        <v>209</v>
      </c>
      <c r="E35" s="22"/>
      <c r="F35" s="68"/>
      <c r="I35" s="26"/>
      <c r="J35" s="26"/>
      <c r="K35" s="26"/>
      <c r="L35" s="26"/>
    </row>
    <row r="36" spans="2:12" x14ac:dyDescent="0.3">
      <c r="B36" s="62"/>
      <c r="C36" s="22" t="s">
        <v>110</v>
      </c>
      <c r="D36" s="31" t="s">
        <v>209</v>
      </c>
      <c r="E36" s="22"/>
      <c r="F36" s="68"/>
    </row>
    <row r="37" spans="2:12" x14ac:dyDescent="0.3">
      <c r="B37" s="63"/>
      <c r="C37" s="22" t="s">
        <v>111</v>
      </c>
      <c r="D37" s="31" t="s">
        <v>209</v>
      </c>
      <c r="E37" s="22"/>
      <c r="F37" s="69"/>
    </row>
    <row r="38" spans="2:12" x14ac:dyDescent="0.3">
      <c r="B38" s="61" t="s">
        <v>20</v>
      </c>
      <c r="C38" s="64" t="s">
        <v>112</v>
      </c>
      <c r="D38" s="65"/>
      <c r="E38" s="66"/>
      <c r="F38" s="58"/>
    </row>
    <row r="39" spans="2:12" x14ac:dyDescent="0.3">
      <c r="B39" s="62"/>
      <c r="C39" s="22" t="s">
        <v>113</v>
      </c>
      <c r="D39" s="31" t="s">
        <v>209</v>
      </c>
      <c r="E39" s="22"/>
      <c r="F39" s="59"/>
    </row>
    <row r="40" spans="2:12" x14ac:dyDescent="0.3">
      <c r="B40" s="63"/>
      <c r="C40" s="22" t="s">
        <v>114</v>
      </c>
      <c r="D40" s="31" t="s">
        <v>209</v>
      </c>
      <c r="E40" s="22"/>
      <c r="F40" s="60"/>
    </row>
    <row r="41" spans="2:12" x14ac:dyDescent="0.3">
      <c r="B41" s="61" t="s">
        <v>21</v>
      </c>
      <c r="C41" s="70" t="s">
        <v>115</v>
      </c>
      <c r="D41" s="71"/>
      <c r="E41" s="72"/>
      <c r="F41" s="67">
        <v>231</v>
      </c>
    </row>
    <row r="42" spans="2:12" x14ac:dyDescent="0.3">
      <c r="B42" s="62"/>
      <c r="C42" s="24" t="s">
        <v>116</v>
      </c>
      <c r="D42" s="24">
        <v>7</v>
      </c>
      <c r="E42" s="24">
        <v>36</v>
      </c>
      <c r="F42" s="68"/>
    </row>
    <row r="43" spans="2:12" x14ac:dyDescent="0.3">
      <c r="B43" s="62"/>
      <c r="C43" s="24" t="s">
        <v>111</v>
      </c>
      <c r="D43" s="24">
        <v>7</v>
      </c>
      <c r="E43" s="24">
        <v>36</v>
      </c>
      <c r="F43" s="68"/>
    </row>
    <row r="44" spans="2:12" x14ac:dyDescent="0.3">
      <c r="B44" s="62"/>
      <c r="C44" s="24" t="s">
        <v>117</v>
      </c>
      <c r="D44" s="24">
        <v>8</v>
      </c>
      <c r="E44" s="24">
        <v>38</v>
      </c>
      <c r="F44" s="68"/>
    </row>
    <row r="45" spans="2:12" x14ac:dyDescent="0.3">
      <c r="B45" s="62"/>
      <c r="C45" s="24" t="s">
        <v>113</v>
      </c>
      <c r="D45" s="24">
        <v>9</v>
      </c>
      <c r="E45" s="24">
        <v>41</v>
      </c>
      <c r="F45" s="68"/>
    </row>
    <row r="46" spans="2:12" x14ac:dyDescent="0.3">
      <c r="B46" s="62"/>
      <c r="C46" s="24" t="s">
        <v>118</v>
      </c>
      <c r="D46" s="24">
        <v>7</v>
      </c>
      <c r="E46" s="24">
        <v>35</v>
      </c>
      <c r="F46" s="68"/>
    </row>
    <row r="47" spans="2:12" x14ac:dyDescent="0.3">
      <c r="B47" s="63"/>
      <c r="C47" s="24" t="s">
        <v>114</v>
      </c>
      <c r="D47" s="24">
        <v>9</v>
      </c>
      <c r="E47" s="24">
        <v>45</v>
      </c>
      <c r="F47" s="69"/>
    </row>
    <row r="48" spans="2:12" x14ac:dyDescent="0.3">
      <c r="B48" s="61" t="s">
        <v>22</v>
      </c>
      <c r="C48" s="64" t="s">
        <v>119</v>
      </c>
      <c r="D48" s="65"/>
      <c r="E48" s="66"/>
      <c r="F48" s="58"/>
    </row>
    <row r="49" spans="2:6" x14ac:dyDescent="0.3">
      <c r="B49" s="62"/>
      <c r="C49" s="22" t="s">
        <v>117</v>
      </c>
      <c r="D49" s="31" t="s">
        <v>209</v>
      </c>
      <c r="E49" s="21"/>
      <c r="F49" s="59"/>
    </row>
    <row r="50" spans="2:6" x14ac:dyDescent="0.3">
      <c r="B50" s="62"/>
      <c r="C50" s="22" t="s">
        <v>113</v>
      </c>
      <c r="D50" s="31" t="s">
        <v>209</v>
      </c>
      <c r="E50" s="21"/>
      <c r="F50" s="59"/>
    </row>
    <row r="51" spans="2:6" x14ac:dyDescent="0.3">
      <c r="B51" s="62"/>
      <c r="C51" s="22" t="s">
        <v>120</v>
      </c>
      <c r="D51" s="31" t="s">
        <v>209</v>
      </c>
      <c r="E51" s="22"/>
      <c r="F51" s="59"/>
    </row>
    <row r="52" spans="2:6" x14ac:dyDescent="0.3">
      <c r="B52" s="63"/>
      <c r="C52" s="22" t="s">
        <v>121</v>
      </c>
      <c r="D52" s="31" t="s">
        <v>209</v>
      </c>
      <c r="E52" s="22"/>
      <c r="F52" s="60"/>
    </row>
    <row r="53" spans="2:6" x14ac:dyDescent="0.3">
      <c r="B53" s="61" t="s">
        <v>23</v>
      </c>
      <c r="C53" s="64" t="s">
        <v>122</v>
      </c>
      <c r="D53" s="65"/>
      <c r="E53" s="66"/>
      <c r="F53" s="58"/>
    </row>
    <row r="54" spans="2:6" x14ac:dyDescent="0.3">
      <c r="B54" s="62"/>
      <c r="C54" s="22" t="s">
        <v>123</v>
      </c>
      <c r="D54" s="31" t="s">
        <v>209</v>
      </c>
      <c r="E54" s="22"/>
      <c r="F54" s="59"/>
    </row>
    <row r="55" spans="2:6" x14ac:dyDescent="0.3">
      <c r="B55" s="63"/>
      <c r="C55" s="23" t="s">
        <v>124</v>
      </c>
      <c r="D55" s="31" t="s">
        <v>209</v>
      </c>
      <c r="E55" s="23"/>
      <c r="F55" s="60"/>
    </row>
    <row r="56" spans="2:6" x14ac:dyDescent="0.3">
      <c r="B56" s="89" t="s">
        <v>125</v>
      </c>
      <c r="C56" s="90"/>
      <c r="D56" s="91">
        <f>SUM(D8:D55)</f>
        <v>176</v>
      </c>
      <c r="E56" s="91">
        <f>SUM(E8:E55)</f>
        <v>1119</v>
      </c>
      <c r="F56" s="92">
        <f>SUM(F8:F55)</f>
        <v>1119</v>
      </c>
    </row>
  </sheetData>
  <mergeCells count="37">
    <mergeCell ref="C1:H1"/>
    <mergeCell ref="B4:F4"/>
    <mergeCell ref="B6:F6"/>
    <mergeCell ref="F8:F10"/>
    <mergeCell ref="B11:B13"/>
    <mergeCell ref="C11:E11"/>
    <mergeCell ref="F11:F13"/>
    <mergeCell ref="B14:B19"/>
    <mergeCell ref="C14:E14"/>
    <mergeCell ref="F14:F19"/>
    <mergeCell ref="B8:B10"/>
    <mergeCell ref="C8:E8"/>
    <mergeCell ref="F20:F25"/>
    <mergeCell ref="B26:B29"/>
    <mergeCell ref="C26:E26"/>
    <mergeCell ref="F26:F29"/>
    <mergeCell ref="B30:B32"/>
    <mergeCell ref="C30:E30"/>
    <mergeCell ref="F30:F32"/>
    <mergeCell ref="B20:B25"/>
    <mergeCell ref="C20:E20"/>
    <mergeCell ref="F33:F37"/>
    <mergeCell ref="B38:B40"/>
    <mergeCell ref="C38:E38"/>
    <mergeCell ref="F38:F40"/>
    <mergeCell ref="B41:B47"/>
    <mergeCell ref="C41:E41"/>
    <mergeCell ref="F41:F47"/>
    <mergeCell ref="B33:B37"/>
    <mergeCell ref="C33:E33"/>
    <mergeCell ref="F48:F52"/>
    <mergeCell ref="B53:B55"/>
    <mergeCell ref="C53:E53"/>
    <mergeCell ref="F53:F55"/>
    <mergeCell ref="B56:C56"/>
    <mergeCell ref="B48:B52"/>
    <mergeCell ref="C48:E48"/>
  </mergeCells>
  <pageMargins left="0.70866141732283472" right="0.70866141732283472" top="0.78740157480314965" bottom="0.78740157480314965" header="0.31496062992125984" footer="0.31496062992125984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KROUZKY 2019_2020</vt:lpstr>
      <vt:lpstr>AKCE_2019_2020</vt:lpstr>
      <vt:lpstr>AKCE_2019_2020_NEREALIZOVANÉ</vt:lpstr>
      <vt:lpstr>TÁBORY 2019_2020</vt:lpstr>
      <vt:lpstr>SOUTĚŽE MŠMT 2019_2020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LenovoPC</dc:creator>
  <cp:lastModifiedBy>jana.simankova</cp:lastModifiedBy>
  <cp:lastPrinted>2020-10-21T14:58:29Z</cp:lastPrinted>
  <dcterms:created xsi:type="dcterms:W3CDTF">2019-08-21T11:46:54Z</dcterms:created>
  <dcterms:modified xsi:type="dcterms:W3CDTF">2020-10-21T14:59:18Z</dcterms:modified>
</cp:coreProperties>
</file>